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13785" yWindow="15" windowWidth="5925" windowHeight="8100" activeTab="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C36" i="9"/>
  <c r="CO35" i="9"/>
  <c r="BE35" i="9"/>
  <c r="C35" i="9"/>
  <c r="CO34" i="9"/>
  <c r="BW34" i="9"/>
  <c r="BW35" i="9" s="1"/>
  <c r="BW36" i="9" s="1"/>
  <c r="BW37" i="9" s="1"/>
  <c r="BW38" i="9" s="1"/>
  <c r="BW39" i="9" s="1"/>
  <c r="BW40" i="9" s="1"/>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calcChain>
</file>

<file path=xl/sharedStrings.xml><?xml version="1.0" encoding="utf-8"?>
<sst xmlns="http://schemas.openxmlformats.org/spreadsheetml/2006/main" count="986" uniqueCount="548">
  <si>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</si>
  <si>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</si>
  <si>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</si>
  <si>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</si>
  <si>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</si>
  <si>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</si>
  <si>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</si>
  <si>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</si>
  <si>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</si>
  <si>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</si>
  <si>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</si>
  <si>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</si>
  <si>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</si>
  <si>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</si>
  <si>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</si>
  <si>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</si>
  <si>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</si>
  <si>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</si>
  <si>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</si>
  <si>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</si>
  <si>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</si>
  <si>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</si>
  <si>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</si>
  <si>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</si>
  <si>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</si>
  <si>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</si>
  <si>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</si>
  <si>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</si>
  <si>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</si>
  <si>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</si>
  <si>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</si>
  <si>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</si>
  <si>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</si>
  <si>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</si>
  <si>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</si>
  <si>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</si>
  <si>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</si>
  <si>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</si>
  <si>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</si>
  <si>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</si>
  <si>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</si>
  <si>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</si>
  <si>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</si>
  <si>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</si>
  <si>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</si>
  <si>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</si>
  <si>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</si>
  <si>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</si>
  <si>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</si>
  <si>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</si>
  <si>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</si>
  <si>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</si>
  <si>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</si>
  <si>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</si>
  <si>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</si>
  <si>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</si>
  <si>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</si>
  <si>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</si>
  <si>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</si>
  <si>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</si>
  <si>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</si>
  <si>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</si>
  <si>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</si>
  <si>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</si>
  <si>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</si>
  <si>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</si>
  <si>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</si>
  <si>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</si>
  <si>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</si>
  <si>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</si>
  <si>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</si>
  <si>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</si>
  <si>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</si>
  <si>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</si>
  <si>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</si>
  <si>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</si>
  <si>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</si>
  <si>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</si>
  <si>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</si>
  <si>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</si>
  <si>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</si>
  <si>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</si>
  <si>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八丈町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</si>
  <si>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</si>
  <si>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</si>
  <si>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</si>
  <si>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</si>
  <si>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</si>
  <si>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</si>
  <si>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</si>
  <si>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</si>
  <si>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</si>
  <si>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</si>
  <si>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</si>
  <si>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</si>
  <si>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</si>
  <si>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</si>
  <si>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</si>
  <si>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</si>
  <si>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</si>
  <si>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</si>
  <si>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</si>
  <si>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</si>
  <si>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</si>
  <si>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</si>
  <si>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</si>
  <si>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</si>
  <si>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</si>
  <si>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</si>
  <si>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</si>
  <si>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</si>
  <si>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</si>
  <si>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</si>
  <si>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</si>
  <si>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</si>
  <si>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</si>
  <si>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</si>
  <si>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</si>
  <si>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</si>
  <si>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</si>
  <si>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</si>
  <si>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</si>
  <si>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</si>
  <si>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</si>
  <si>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</si>
  <si>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</si>
  <si>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</si>
  <si>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</si>
  <si>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</si>
  <si>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</si>
  <si>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</si>
  <si>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</si>
  <si>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</si>
  <si>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</si>
  <si>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</si>
  <si>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</si>
  <si>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</si>
  <si>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</si>
  <si>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</si>
  <si>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</si>
  <si>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</si>
  <si>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</si>
  <si>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</si>
  <si>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</si>
  <si>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</si>
  <si>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</si>
  <si>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</si>
  <si>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</si>
  <si>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</si>
  <si>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</si>
  <si>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</si>
  <si>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</si>
  <si>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</si>
  <si>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</si>
  <si>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</si>
  <si>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</si>
  <si>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</si>
  <si>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</si>
  <si>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</si>
  <si>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</si>
  <si>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</si>
  <si>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</si>
  <si>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</si>
  <si>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</si>
  <si>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</si>
  <si>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</si>
  <si>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</si>
  <si>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</si>
  <si>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</si>
  <si>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</si>
  <si>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</si>
  <si>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</si>
  <si>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</si>
  <si>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</si>
  <si>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</si>
  <si>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</si>
  <si>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</si>
  <si>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</si>
  <si>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</si>
  <si>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</si>
  <si>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</si>
  <si>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</si>
  <si>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</si>
  <si>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</si>
  <si>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</si>
  <si>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</si>
  <si>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</si>
  <si>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</si>
  <si>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</si>
  <si>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</si>
  <si>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</si>
  <si>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</si>
  <si>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</si>
  <si>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</si>
  <si>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</si>
  <si>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東京都八丈町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</si>
  <si>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</si>
  <si>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</si>
  <si>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</si>
  <si>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</si>
  <si>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</si>
  <si>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</si>
  <si>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</si>
  <si>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</si>
  <si>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</si>
  <si>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</si>
  <si>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</si>
  <si>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</si>
  <si>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</si>
  <si>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</si>
  <si>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</si>
  <si>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</si>
  <si>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</si>
  <si>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</si>
  <si>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</si>
  <si>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</si>
  <si>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</si>
  <si>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</si>
  <si>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</si>
  <si>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</si>
  <si>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</si>
  <si>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</si>
  <si>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</si>
  <si>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</si>
  <si>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</si>
  <si>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</si>
  <si>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</si>
  <si>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</si>
  <si>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</si>
  <si>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</si>
  <si>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</si>
  <si>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</si>
  <si>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</si>
  <si>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</si>
  <si>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</si>
  <si>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</si>
  <si>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</si>
  <si>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</si>
  <si>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</si>
  <si>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</si>
  <si>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</si>
  <si>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</si>
  <si>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</si>
  <si>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</si>
  <si>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</si>
  <si>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</si>
  <si>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</si>
  <si>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</si>
  <si>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</si>
  <si>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</si>
  <si>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</si>
  <si>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</si>
  <si>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</si>
  <si>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</si>
  <si>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</si>
  <si>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</si>
  <si>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</si>
  <si>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</si>
  <si>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</si>
  <si>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</si>
  <si>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</si>
  <si>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</si>
  <si>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</si>
  <si>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</si>
  <si>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</si>
  <si>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</si>
  <si>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</si>
  <si>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</si>
  <si>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</si>
  <si>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</si>
  <si>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</si>
  <si>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</si>
  <si>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</si>
  <si>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</si>
  <si>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</si>
  <si>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</si>
  <si>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</si>
  <si>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</si>
  <si>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</si>
  <si>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</si>
  <si>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</si>
  <si>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</si>
  <si>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</si>
  <si>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</si>
  <si>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</si>
  <si>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</si>
  <si>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</si>
  <si>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</si>
  <si>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</si>
  <si>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</si>
  <si>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</si>
  <si>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</si>
  <si>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</si>
  <si>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</si>
  <si>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</si>
  <si>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</si>
  <si>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</si>
  <si>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</si>
  <si>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</si>
  <si>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</si>
  <si>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</si>
  <si>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</si>
  <si>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</si>
  <si>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</si>
  <si>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</si>
  <si>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</si>
  <si>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</si>
  <si>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</si>
  <si>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</si>
  <si>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</si>
  <si>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</si>
  <si>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</si>
  <si>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</si>
  <si>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交通</t>
    <phoneticPr fontId="18"/>
  </si>
  <si>
    <t>加入世帯数(世帯)</t>
  </si>
  <si>
    <t>　　うち一部事務組合負担金</t>
    <phoneticPr fontId="5"/>
  </si>
  <si>
    <t>上水道</t>
    <phoneticPr fontId="5"/>
  </si>
  <si>
    <t>被保険者数(人)</t>
  </si>
  <si>
    <t>　繰出金</t>
    <phoneticPr fontId="5"/>
  </si>
  <si>
    <t>下水道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</si>
  <si>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</si>
  <si>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</si>
  <si>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</si>
  <si>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</si>
  <si>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</si>
  <si>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</si>
  <si>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</si>
  <si>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</si>
  <si>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</si>
  <si>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</si>
  <si>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</si>
  <si>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</si>
  <si>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</si>
  <si>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</si>
  <si>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</si>
  <si>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</si>
  <si>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</si>
  <si>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</si>
  <si>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</si>
  <si>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</si>
  <si>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</si>
  <si>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</si>
  <si>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</si>
  <si>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</si>
  <si>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東京都八丈町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</si>
  <si>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</si>
  <si>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</si>
  <si>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</si>
  <si>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</si>
  <si>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</si>
  <si>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</si>
  <si>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</si>
  <si>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</si>
  <si>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</si>
  <si>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</si>
  <si>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</si>
  <si>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</si>
  <si>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</si>
  <si>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</si>
  <si>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</si>
  <si>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</si>
  <si>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</si>
  <si>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</si>
  <si>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</si>
  <si>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</si>
  <si>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</si>
  <si>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</si>
  <si>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</si>
  <si>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</si>
  <si>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</si>
  <si>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</si>
  <si>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</si>
  <si>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</si>
  <si>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</si>
  <si>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</si>
  <si>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</si>
  <si>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</si>
  <si>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</si>
  <si>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</si>
  <si>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</si>
  <si>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</si>
  <si>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水道事業会計</t>
    <phoneticPr fontId="5"/>
  </si>
  <si>
    <t>法適用企業</t>
    <phoneticPr fontId="5"/>
  </si>
  <si>
    <t>一般旅客自動車運送事業会計</t>
    <phoneticPr fontId="5"/>
  </si>
  <si>
    <t>病院事業会計</t>
    <phoneticPr fontId="5"/>
  </si>
  <si>
    <t>浄化槽設置管理事業会計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</si>
  <si>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</si>
  <si>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</si>
  <si>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</si>
  <si>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</si>
  <si>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</si>
  <si>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</si>
  <si>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</si>
  <si>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</si>
  <si>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</si>
  <si>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</si>
  <si>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</si>
  <si>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</si>
  <si>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</si>
  <si>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</si>
  <si>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</si>
  <si>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</si>
  <si>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</si>
  <si>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</si>
  <si>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</si>
  <si>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</si>
  <si>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</si>
  <si>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</si>
  <si>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</si>
  <si>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</si>
  <si>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</si>
  <si>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</si>
  <si>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</si>
  <si>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</si>
  <si>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</si>
  <si>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</si>
  <si>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</si>
  <si>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</si>
  <si>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</si>
  <si>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</si>
  <si>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</si>
  <si>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</si>
  <si>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</si>
  <si>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</si>
  <si>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</si>
  <si>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</si>
  <si>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</si>
  <si>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</si>
  <si>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</si>
  <si>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</si>
  <si>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</si>
  <si>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</si>
  <si>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</si>
  <si>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</si>
  <si>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</si>
  <si>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</si>
  <si>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</si>
  <si>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</si>
  <si>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</si>
  <si>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</si>
  <si>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</si>
  <si>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</si>
  <si>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</si>
  <si>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</si>
  <si>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</si>
  <si>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</si>
  <si>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</si>
  <si>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</si>
  <si>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</si>
  <si>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</si>
  <si>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</si>
  <si>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</si>
  <si>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</si>
  <si>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</si>
  <si>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</si>
  <si>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</si>
  <si>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</si>
  <si>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</si>
  <si>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</si>
  <si>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</si>
  <si>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</si>
  <si>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</si>
  <si>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</si>
  <si>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</si>
  <si>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</si>
  <si>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</si>
  <si>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</si>
  <si>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</si>
  <si>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</si>
  <si>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</si>
  <si>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</si>
  <si>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</si>
  <si>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</si>
  <si>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</si>
  <si>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</si>
  <si>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</si>
  <si>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</si>
  <si>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</si>
  <si>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</si>
  <si>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</si>
  <si>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</si>
  <si>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</si>
  <si>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</si>
  <si>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</si>
  <si>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</si>
  <si>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</si>
  <si>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</si>
  <si>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</si>
  <si>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</si>
  <si>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</si>
  <si>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</si>
  <si>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</si>
  <si>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</si>
  <si>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</si>
  <si>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</si>
  <si>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</si>
  <si>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</si>
  <si>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</si>
  <si>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</si>
  <si>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</si>
  <si>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</si>
  <si>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</si>
  <si>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</si>
  <si>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</si>
  <si>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</si>
  <si>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</si>
  <si>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</si>
  <si>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</si>
  <si>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</si>
  <si>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</si>
  <si>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</si>
  <si>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</si>
  <si>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</si>
  <si>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</si>
  <si>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</si>
  <si>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</si>
  <si>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</si>
  <si>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</si>
  <si>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</si>
  <si>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</si>
  <si>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</si>
  <si>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</si>
  <si>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</si>
  <si>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0.20</t>
  </si>
  <si>
    <t>▲ 1.35</t>
  </si>
  <si>
    <t>国民健康保険事業</t>
  </si>
  <si>
    <t>▲ 5.59</t>
  </si>
  <si>
    <t>▲ 8.01</t>
  </si>
  <si>
    <t>▲ 8.99</t>
  </si>
  <si>
    <t>▲ 9.64</t>
  </si>
  <si>
    <t>▲ 8.71</t>
  </si>
  <si>
    <t>病院事業会計</t>
  </si>
  <si>
    <t>水道事業会計</t>
  </si>
  <si>
    <t>一般旅客自動車運送事業会計</t>
  </si>
  <si>
    <t>一般会計</t>
  </si>
  <si>
    <t>介護保険事業</t>
  </si>
  <si>
    <t>浄化槽設置管理事業会計</t>
  </si>
  <si>
    <t>後期高齢者医療事業</t>
  </si>
  <si>
    <t>その他会計（赤字）</t>
  </si>
  <si>
    <t>その他会計（黒字）</t>
  </si>
  <si>
    <t>-</t>
    <phoneticPr fontId="2"/>
  </si>
  <si>
    <t>東京都議会議員公務災害補償等組合</t>
  </si>
  <si>
    <t>東京都市町村職員退職手当組合</t>
  </si>
  <si>
    <t>東京都島嶼町村一部事務組合</t>
  </si>
  <si>
    <t>東京市町村総合事務組合（一般会計）</t>
    <rPh sb="12" eb="14">
      <t>イッパン</t>
    </rPh>
    <rPh sb="14" eb="15">
      <t>カイ</t>
    </rPh>
    <rPh sb="15" eb="16">
      <t>ケイ</t>
    </rPh>
    <phoneticPr fontId="5"/>
  </si>
  <si>
    <t>東京市町村総合事務組合（交通災害共済事業特別会計）</t>
  </si>
  <si>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6"/>
  </si>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</sst>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1"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30" fillId="0" borderId="112" xfId="26" applyFont="1" applyFill="1" applyBorder="1" applyAlignment="1" applyProtection="1">
      <alignment horizontal="left" vertical="center" wrapText="1"/>
      <protection locked="0"/>
    </xf>
    <xf numFmtId="0" fontId="30" fillId="0" borderId="113" xfId="26" applyFont="1" applyFill="1" applyBorder="1" applyAlignment="1" applyProtection="1">
      <alignment horizontal="left" vertical="center" wrapText="1"/>
      <protection locked="0"/>
    </xf>
    <xf numFmtId="0" fontId="30" fillId="0" borderId="114" xfId="26" applyFont="1" applyFill="1" applyBorder="1" applyAlignment="1" applyProtection="1">
      <alignment horizontal="left" vertical="center" wrapTex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343782</c:v>
                </c:pt>
                <c:pt idx="1">
                  <c:v>541896</c:v>
                </c:pt>
                <c:pt idx="2">
                  <c:v>509729</c:v>
                </c:pt>
                <c:pt idx="3">
                  <c:v>193892</c:v>
                </c:pt>
                <c:pt idx="4">
                  <c:v>209710</c:v>
                </c:pt>
              </c:numCache>
            </c:numRef>
          </c:val>
          <c:smooth val="0"/>
        </c:ser>
        <c:dLbls>
          <c:showLegendKey val="0"/>
          <c:showVal val="0"/>
          <c:showCatName val="0"/>
          <c:showSerName val="0"/>
          <c:showPercent val="0"/>
          <c:showBubbleSize val="0"/>
        </c:dLbls>
        <c:marker val="1"/>
        <c:smooth val="0"/>
        <c:axId val="102706560"/>
        <c:axId val="102835712"/>
      </c:lineChart>
      <c:catAx>
        <c:axId val="1027065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835712"/>
        <c:crosses val="autoZero"/>
        <c:auto val="1"/>
        <c:lblAlgn val="ctr"/>
        <c:lblOffset val="100"/>
        <c:tickLblSkip val="1"/>
        <c:tickMarkSkip val="1"/>
        <c:noMultiLvlLbl val="0"/>
      </c:catAx>
      <c:valAx>
        <c:axId val="102835712"/>
        <c:scaling>
          <c:orientation val="minMax"/>
          <c:max val="7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27065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4.92</c:v>
                </c:pt>
                <c:pt idx="1">
                  <c:v>4.97</c:v>
                </c:pt>
                <c:pt idx="2">
                  <c:v>3.76</c:v>
                </c:pt>
                <c:pt idx="3">
                  <c:v>3.48</c:v>
                </c:pt>
                <c:pt idx="4">
                  <c:v>1.84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15.77</c:v>
                </c:pt>
                <c:pt idx="1">
                  <c:v>18.73</c:v>
                </c:pt>
                <c:pt idx="2">
                  <c:v>20.190000000000001</c:v>
                </c:pt>
                <c:pt idx="3">
                  <c:v>22.31</c:v>
                </c:pt>
                <c:pt idx="4">
                  <c:v>23.5</c:v>
                </c:pt>
              </c:numCache>
            </c:numRef>
          </c:val>
        </c:ser>
        <c:dLbls>
          <c:showLegendKey val="0"/>
          <c:showVal val="0"/>
          <c:showCatName val="0"/>
          <c:showSerName val="0"/>
          <c:showPercent val="0"/>
          <c:showBubbleSize val="0"/>
        </c:dLbls>
        <c:gapWidth val="250"/>
        <c:overlap val="100"/>
        <c:axId val="112689920"/>
        <c:axId val="112691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3.85</c:v>
                </c:pt>
                <c:pt idx="1">
                  <c:v>2.84</c:v>
                </c:pt>
                <c:pt idx="2">
                  <c:v>-0.2</c:v>
                </c:pt>
                <c:pt idx="3">
                  <c:v>2.2200000000000002</c:v>
                </c:pt>
                <c:pt idx="4">
                  <c:v>-1.35</c:v>
                </c:pt>
              </c:numCache>
            </c:numRef>
          </c:val>
          <c:smooth val="0"/>
        </c:ser>
        <c:dLbls>
          <c:showLegendKey val="0"/>
          <c:showVal val="0"/>
          <c:showCatName val="0"/>
          <c:showSerName val="0"/>
          <c:showPercent val="0"/>
          <c:showBubbleSize val="0"/>
        </c:dLbls>
        <c:marker val="1"/>
        <c:smooth val="0"/>
        <c:axId val="112689920"/>
        <c:axId val="112691840"/>
      </c:lineChart>
      <c:catAx>
        <c:axId val="112689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691840"/>
        <c:crosses val="autoZero"/>
        <c:auto val="1"/>
        <c:lblAlgn val="ctr"/>
        <c:lblOffset val="100"/>
        <c:tickLblSkip val="1"/>
        <c:tickMarkSkip val="1"/>
        <c:noMultiLvlLbl val="0"/>
      </c:catAx>
      <c:valAx>
        <c:axId val="112691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689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0.02</c:v>
                </c:pt>
                <c:pt idx="4">
                  <c:v>#N/A</c:v>
                </c:pt>
                <c:pt idx="5">
                  <c:v>0.09</c:v>
                </c:pt>
                <c:pt idx="6">
                  <c:v>#N/A</c:v>
                </c:pt>
                <c:pt idx="7">
                  <c:v>0.09</c:v>
                </c:pt>
                <c:pt idx="8">
                  <c:v>#N/A</c:v>
                </c:pt>
                <c:pt idx="9">
                  <c:v>0.06</c:v>
                </c:pt>
              </c:numCache>
            </c:numRef>
          </c:val>
        </c:ser>
        <c:ser>
          <c:idx val="3"/>
          <c:order val="3"/>
          <c:tx>
            <c:strRef>
              <c:f>データシート!$A$30</c:f>
              <c:strCache>
                <c:ptCount val="1"/>
                <c:pt idx="0">
                  <c:v>浄化槽設置管理事業会計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#N/A</c:v>
                </c:pt>
                <c:pt idx="5">
                  <c:v>0</c:v>
                </c:pt>
                <c:pt idx="6">
                  <c:v>#N/A</c:v>
                </c:pt>
                <c:pt idx="7">
                  <c:v>0</c:v>
                </c:pt>
                <c:pt idx="8">
                  <c:v>#N/A</c:v>
                </c:pt>
                <c:pt idx="9">
                  <c:v>0.1</c:v>
                </c:pt>
              </c:numCache>
            </c:numRef>
          </c:val>
        </c:ser>
        <c:ser>
          <c:idx val="4"/>
          <c:order val="4"/>
          <c:tx>
            <c:strRef>
              <c:f>データシート!$A$31</c:f>
              <c:strCache>
                <c:ptCount val="1"/>
                <c:pt idx="0">
                  <c:v>介護保険事業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0.14000000000000001</c:v>
                </c:pt>
                <c:pt idx="2">
                  <c:v>#N/A</c:v>
                </c:pt>
                <c:pt idx="3">
                  <c:v>0.46</c:v>
                </c:pt>
                <c:pt idx="4">
                  <c:v>#N/A</c:v>
                </c:pt>
                <c:pt idx="5">
                  <c:v>0.28999999999999998</c:v>
                </c:pt>
                <c:pt idx="6">
                  <c:v>#N/A</c:v>
                </c:pt>
                <c:pt idx="7">
                  <c:v>0.56999999999999995</c:v>
                </c:pt>
                <c:pt idx="8">
                  <c:v>#N/A</c:v>
                </c:pt>
                <c:pt idx="9">
                  <c:v>0.54</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4.91</c:v>
                </c:pt>
                <c:pt idx="2">
                  <c:v>#N/A</c:v>
                </c:pt>
                <c:pt idx="3">
                  <c:v>4.96</c:v>
                </c:pt>
                <c:pt idx="4">
                  <c:v>#N/A</c:v>
                </c:pt>
                <c:pt idx="5">
                  <c:v>3.76</c:v>
                </c:pt>
                <c:pt idx="6">
                  <c:v>#N/A</c:v>
                </c:pt>
                <c:pt idx="7">
                  <c:v>3.47</c:v>
                </c:pt>
                <c:pt idx="8">
                  <c:v>#N/A</c:v>
                </c:pt>
                <c:pt idx="9">
                  <c:v>1.83</c:v>
                </c:pt>
              </c:numCache>
            </c:numRef>
          </c:val>
        </c:ser>
        <c:ser>
          <c:idx val="6"/>
          <c:order val="6"/>
          <c:tx>
            <c:strRef>
              <c:f>データシート!$A$33</c:f>
              <c:strCache>
                <c:ptCount val="1"/>
                <c:pt idx="0">
                  <c:v>一般旅客自動車運送事業会計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1.39</c:v>
                </c:pt>
                <c:pt idx="2">
                  <c:v>#N/A</c:v>
                </c:pt>
                <c:pt idx="3">
                  <c:v>1.61</c:v>
                </c:pt>
                <c:pt idx="4">
                  <c:v>#N/A</c:v>
                </c:pt>
                <c:pt idx="5">
                  <c:v>1.8</c:v>
                </c:pt>
                <c:pt idx="6">
                  <c:v>#N/A</c:v>
                </c:pt>
                <c:pt idx="7">
                  <c:v>1.77</c:v>
                </c:pt>
                <c:pt idx="8">
                  <c:v>#N/A</c:v>
                </c:pt>
                <c:pt idx="9">
                  <c:v>2.65</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2.39</c:v>
                </c:pt>
                <c:pt idx="2">
                  <c:v>#N/A</c:v>
                </c:pt>
                <c:pt idx="3">
                  <c:v>3.27</c:v>
                </c:pt>
                <c:pt idx="4">
                  <c:v>#N/A</c:v>
                </c:pt>
                <c:pt idx="5">
                  <c:v>3.42</c:v>
                </c:pt>
                <c:pt idx="6">
                  <c:v>#N/A</c:v>
                </c:pt>
                <c:pt idx="7">
                  <c:v>3.24</c:v>
                </c:pt>
                <c:pt idx="8">
                  <c:v>#N/A</c:v>
                </c:pt>
                <c:pt idx="9">
                  <c:v>3.82</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16.8</c:v>
                </c:pt>
                <c:pt idx="2">
                  <c:v>#N/A</c:v>
                </c:pt>
                <c:pt idx="3">
                  <c:v>16.18</c:v>
                </c:pt>
                <c:pt idx="4">
                  <c:v>#N/A</c:v>
                </c:pt>
                <c:pt idx="5">
                  <c:v>16.91</c:v>
                </c:pt>
                <c:pt idx="6">
                  <c:v>#N/A</c:v>
                </c:pt>
                <c:pt idx="7">
                  <c:v>16.73</c:v>
                </c:pt>
                <c:pt idx="8">
                  <c:v>#N/A</c:v>
                </c:pt>
                <c:pt idx="9">
                  <c:v>22.94</c:v>
                </c:pt>
              </c:numCache>
            </c:numRef>
          </c:val>
        </c:ser>
        <c:ser>
          <c:idx val="9"/>
          <c:order val="9"/>
          <c:tx>
            <c:strRef>
              <c:f>データシート!$A$36</c:f>
              <c:strCache>
                <c:ptCount val="1"/>
                <c:pt idx="0">
                  <c:v>国民健康保険事業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5.59</c:v>
                </c:pt>
                <c:pt idx="1">
                  <c:v>#N/A</c:v>
                </c:pt>
                <c:pt idx="2">
                  <c:v>8.01</c:v>
                </c:pt>
                <c:pt idx="3">
                  <c:v>#N/A</c:v>
                </c:pt>
                <c:pt idx="4">
                  <c:v>8.99</c:v>
                </c:pt>
                <c:pt idx="5">
                  <c:v>#N/A</c:v>
                </c:pt>
                <c:pt idx="6">
                  <c:v>9.64</c:v>
                </c:pt>
                <c:pt idx="7">
                  <c:v>#N/A</c:v>
                </c:pt>
                <c:pt idx="8">
                  <c:v>8.7100000000000009</c:v>
                </c:pt>
                <c:pt idx="9">
                  <c:v>#N/A</c:v>
                </c:pt>
              </c:numCache>
            </c:numRef>
          </c:val>
        </c:ser>
        <c:dLbls>
          <c:showLegendKey val="0"/>
          <c:showVal val="0"/>
          <c:showCatName val="0"/>
          <c:showSerName val="0"/>
          <c:showPercent val="0"/>
          <c:showBubbleSize val="0"/>
        </c:dLbls>
        <c:gapWidth val="150"/>
        <c:overlap val="100"/>
        <c:axId val="112396928"/>
        <c:axId val="112411008"/>
      </c:barChart>
      <c:catAx>
        <c:axId val="112396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411008"/>
        <c:crosses val="autoZero"/>
        <c:auto val="1"/>
        <c:lblAlgn val="ctr"/>
        <c:lblOffset val="100"/>
        <c:tickLblSkip val="1"/>
        <c:tickMarkSkip val="1"/>
        <c:noMultiLvlLbl val="0"/>
      </c:catAx>
      <c:valAx>
        <c:axId val="112411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3969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614</c:v>
                </c:pt>
                <c:pt idx="5">
                  <c:v>602</c:v>
                </c:pt>
                <c:pt idx="8">
                  <c:v>573</c:v>
                </c:pt>
                <c:pt idx="11">
                  <c:v>589</c:v>
                </c:pt>
                <c:pt idx="14">
                  <c:v>606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c:v>
                </c:pt>
                <c:pt idx="3">
                  <c:v>19</c:v>
                </c:pt>
                <c:pt idx="6">
                  <c:v>16</c:v>
                </c:pt>
                <c:pt idx="9">
                  <c:v>16</c:v>
                </c:pt>
                <c:pt idx="12">
                  <c:v>16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c:v>
                </c:pt>
                <c:pt idx="3">
                  <c:v>25</c:v>
                </c:pt>
                <c:pt idx="6">
                  <c:v>27</c:v>
                </c:pt>
                <c:pt idx="9">
                  <c:v>28</c:v>
                </c:pt>
                <c:pt idx="12">
                  <c:v>30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117</c:v>
                </c:pt>
                <c:pt idx="3">
                  <c:v>122</c:v>
                </c:pt>
                <c:pt idx="6">
                  <c:v>122</c:v>
                </c:pt>
                <c:pt idx="9">
                  <c:v>125</c:v>
                </c:pt>
                <c:pt idx="12">
                  <c:v>166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753</c:v>
                </c:pt>
                <c:pt idx="3">
                  <c:v>742</c:v>
                </c:pt>
                <c:pt idx="6">
                  <c:v>687</c:v>
                </c:pt>
                <c:pt idx="9">
                  <c:v>717</c:v>
                </c:pt>
                <c:pt idx="12">
                  <c:v>731</c:v>
                </c:pt>
              </c:numCache>
            </c:numRef>
          </c:val>
        </c:ser>
        <c:dLbls>
          <c:showLegendKey val="0"/>
          <c:showVal val="0"/>
          <c:showCatName val="0"/>
          <c:showSerName val="0"/>
          <c:showPercent val="0"/>
          <c:showBubbleSize val="0"/>
        </c:dLbls>
        <c:gapWidth val="100"/>
        <c:overlap val="100"/>
        <c:axId val="111384832"/>
        <c:axId val="1113952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287</c:v>
                </c:pt>
                <c:pt idx="2">
                  <c:v>#N/A</c:v>
                </c:pt>
                <c:pt idx="3">
                  <c:v>#N/A</c:v>
                </c:pt>
                <c:pt idx="4">
                  <c:v>307</c:v>
                </c:pt>
                <c:pt idx="5">
                  <c:v>#N/A</c:v>
                </c:pt>
                <c:pt idx="6">
                  <c:v>#N/A</c:v>
                </c:pt>
                <c:pt idx="7">
                  <c:v>279</c:v>
                </c:pt>
                <c:pt idx="8">
                  <c:v>#N/A</c:v>
                </c:pt>
                <c:pt idx="9">
                  <c:v>#N/A</c:v>
                </c:pt>
                <c:pt idx="10">
                  <c:v>297</c:v>
                </c:pt>
                <c:pt idx="11">
                  <c:v>#N/A</c:v>
                </c:pt>
                <c:pt idx="12">
                  <c:v>#N/A</c:v>
                </c:pt>
                <c:pt idx="13">
                  <c:v>337</c:v>
                </c:pt>
                <c:pt idx="14">
                  <c:v>#N/A</c:v>
                </c:pt>
              </c:numCache>
            </c:numRef>
          </c:val>
          <c:smooth val="0"/>
        </c:ser>
        <c:dLbls>
          <c:showLegendKey val="0"/>
          <c:showVal val="0"/>
          <c:showCatName val="0"/>
          <c:showSerName val="0"/>
          <c:showPercent val="0"/>
          <c:showBubbleSize val="0"/>
        </c:dLbls>
        <c:marker val="1"/>
        <c:smooth val="0"/>
        <c:axId val="111384832"/>
        <c:axId val="111395200"/>
      </c:lineChart>
      <c:catAx>
        <c:axId val="111384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395200"/>
        <c:crosses val="autoZero"/>
        <c:auto val="1"/>
        <c:lblAlgn val="ctr"/>
        <c:lblOffset val="100"/>
        <c:tickLblSkip val="1"/>
        <c:tickMarkSkip val="1"/>
        <c:noMultiLvlLbl val="0"/>
      </c:catAx>
      <c:valAx>
        <c:axId val="111395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84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4683</c:v>
                </c:pt>
                <c:pt idx="5">
                  <c:v>4877</c:v>
                </c:pt>
                <c:pt idx="8">
                  <c:v>4936</c:v>
                </c:pt>
                <c:pt idx="11">
                  <c:v>4846</c:v>
                </c:pt>
                <c:pt idx="14">
                  <c:v>4639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1576</c:v>
                </c:pt>
                <c:pt idx="5">
                  <c:v>1433</c:v>
                </c:pt>
                <c:pt idx="8">
                  <c:v>1300</c:v>
                </c:pt>
                <c:pt idx="11">
                  <c:v>1210</c:v>
                </c:pt>
                <c:pt idx="14">
                  <c:v>1139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3978</c:v>
                </c:pt>
                <c:pt idx="5">
                  <c:v>3369</c:v>
                </c:pt>
                <c:pt idx="8">
                  <c:v>2367</c:v>
                </c:pt>
                <c:pt idx="11">
                  <c:v>2487</c:v>
                </c:pt>
                <c:pt idx="14">
                  <c:v>2485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1432</c:v>
                </c:pt>
                <c:pt idx="3">
                  <c:v>1361</c:v>
                </c:pt>
                <c:pt idx="6">
                  <c:v>1346</c:v>
                </c:pt>
                <c:pt idx="9">
                  <c:v>1276</c:v>
                </c:pt>
                <c:pt idx="12">
                  <c:v>1243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256</c:v>
                </c:pt>
                <c:pt idx="3">
                  <c:v>348</c:v>
                </c:pt>
                <c:pt idx="6">
                  <c:v>543</c:v>
                </c:pt>
                <c:pt idx="9">
                  <c:v>516</c:v>
                </c:pt>
                <c:pt idx="12">
                  <c:v>491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1517</c:v>
                </c:pt>
                <c:pt idx="3">
                  <c:v>1735</c:v>
                </c:pt>
                <c:pt idx="6">
                  <c:v>1568</c:v>
                </c:pt>
                <c:pt idx="9">
                  <c:v>1534</c:v>
                </c:pt>
                <c:pt idx="12">
                  <c:v>1536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263</c:v>
                </c:pt>
                <c:pt idx="3">
                  <c:v>144</c:v>
                </c:pt>
                <c:pt idx="6">
                  <c:v>128</c:v>
                </c:pt>
                <c:pt idx="9">
                  <c:v>112</c:v>
                </c:pt>
                <c:pt idx="12">
                  <c:v>96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7170</c:v>
                </c:pt>
                <c:pt idx="3">
                  <c:v>7737</c:v>
                </c:pt>
                <c:pt idx="6">
                  <c:v>7722</c:v>
                </c:pt>
                <c:pt idx="9">
                  <c:v>7518</c:v>
                </c:pt>
                <c:pt idx="12">
                  <c:v>7278</c:v>
                </c:pt>
              </c:numCache>
            </c:numRef>
          </c:val>
        </c:ser>
        <c:dLbls>
          <c:showLegendKey val="0"/>
          <c:showVal val="0"/>
          <c:showCatName val="0"/>
          <c:showSerName val="0"/>
          <c:showPercent val="0"/>
          <c:showBubbleSize val="0"/>
        </c:dLbls>
        <c:gapWidth val="100"/>
        <c:overlap val="100"/>
        <c:axId val="101538048"/>
        <c:axId val="1015525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401</c:v>
                </c:pt>
                <c:pt idx="2">
                  <c:v>#N/A</c:v>
                </c:pt>
                <c:pt idx="3">
                  <c:v>#N/A</c:v>
                </c:pt>
                <c:pt idx="4">
                  <c:v>1645</c:v>
                </c:pt>
                <c:pt idx="5">
                  <c:v>#N/A</c:v>
                </c:pt>
                <c:pt idx="6">
                  <c:v>#N/A</c:v>
                </c:pt>
                <c:pt idx="7">
                  <c:v>2704</c:v>
                </c:pt>
                <c:pt idx="8">
                  <c:v>#N/A</c:v>
                </c:pt>
                <c:pt idx="9">
                  <c:v>#N/A</c:v>
                </c:pt>
                <c:pt idx="10">
                  <c:v>2412</c:v>
                </c:pt>
                <c:pt idx="11">
                  <c:v>#N/A</c:v>
                </c:pt>
                <c:pt idx="12">
                  <c:v>#N/A</c:v>
                </c:pt>
                <c:pt idx="13">
                  <c:v>2380</c:v>
                </c:pt>
                <c:pt idx="14">
                  <c:v>#N/A</c:v>
                </c:pt>
              </c:numCache>
            </c:numRef>
          </c:val>
          <c:smooth val="0"/>
        </c:ser>
        <c:dLbls>
          <c:showLegendKey val="0"/>
          <c:showVal val="0"/>
          <c:showCatName val="0"/>
          <c:showSerName val="0"/>
          <c:showPercent val="0"/>
          <c:showBubbleSize val="0"/>
        </c:dLbls>
        <c:marker val="1"/>
        <c:smooth val="0"/>
        <c:axId val="101538048"/>
        <c:axId val="101552512"/>
      </c:lineChart>
      <c:catAx>
        <c:axId val="101538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552512"/>
        <c:crosses val="autoZero"/>
        <c:auto val="1"/>
        <c:lblAlgn val="ctr"/>
        <c:lblOffset val="100"/>
        <c:tickLblSkip val="1"/>
        <c:tickMarkSkip val="1"/>
        <c:noMultiLvlLbl val="0"/>
      </c:catAx>
      <c:valAx>
        <c:axId val="1015525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538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東京都八丈町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7,921
7,820
72.21
7,400,779
7,327,683
62,558
3,404,380
7,278,154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82.0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基準財政需要額については、地域振興費の単位費用が下がっため△</a:t>
          </a:r>
          <a:r>
            <a:rPr kumimoji="1" lang="en-US" altLang="ja-JP" sz="1300">
              <a:latin typeface="ＭＳ Ｐゴシック"/>
            </a:rPr>
            <a:t>2.9</a:t>
          </a:r>
          <a:r>
            <a:rPr kumimoji="1" lang="ja-JP" altLang="en-US" sz="1300">
              <a:latin typeface="ＭＳ Ｐゴシック"/>
            </a:rPr>
            <a:t>％</a:t>
          </a:r>
          <a:r>
            <a:rPr kumimoji="1" lang="en-US" altLang="ja-JP" sz="1300">
              <a:latin typeface="ＭＳ Ｐゴシック"/>
            </a:rPr>
            <a:t>8,500</a:t>
          </a:r>
          <a:r>
            <a:rPr kumimoji="1" lang="ja-JP" altLang="en-US" sz="1300">
              <a:latin typeface="ＭＳ Ｐゴシック"/>
            </a:rPr>
            <a:t>万円の減となった影響により前年度なみの水準となった。</a:t>
          </a:r>
          <a:endParaRPr kumimoji="1" lang="en-US" altLang="ja-JP" sz="1300">
            <a:latin typeface="ＭＳ Ｐゴシック"/>
          </a:endParaRPr>
        </a:p>
        <a:p>
          <a:r>
            <a:rPr kumimoji="1" lang="ja-JP" altLang="en-US" sz="1300">
              <a:latin typeface="ＭＳ Ｐゴシック"/>
            </a:rPr>
            <a:t>　今後も固定資産の評価替えやたばこの消費本数の減による税入減が見込まれ、厳しい状況が続くが、徴収強化により自主財源の確保に努めるとともに、歳出削減により、財政の健全化を図る。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167640</xdr:rowOff>
    </xdr:from>
    <xdr:to>
      <xdr:col>7</xdr:col>
      <xdr:colOff>152400</xdr:colOff>
      <xdr:row>44</xdr:row>
      <xdr:rowOff>4233</xdr:rowOff>
    </xdr:to>
    <xdr:cxnSp macro="">
      <xdr:nvCxnSpPr>
        <xdr:cNvPr id="66" name="直線コネクタ 65"/>
        <xdr:cNvCxnSpPr/>
      </xdr:nvCxnSpPr>
      <xdr:spPr>
        <a:xfrm flipV="1">
          <a:off x="4114800" y="753999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69021</xdr:rowOff>
    </xdr:from>
    <xdr:ext cx="762000" cy="259045"/>
    <xdr:sp macro="" textlink="">
      <xdr:nvSpPr>
        <xdr:cNvPr id="67" name="財政力平均値テキスト"/>
        <xdr:cNvSpPr txBox="1"/>
      </xdr:nvSpPr>
      <xdr:spPr>
        <a:xfrm>
          <a:off x="5041900" y="7269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4233</xdr:rowOff>
    </xdr:to>
    <xdr:cxnSp macro="">
      <xdr:nvCxnSpPr>
        <xdr:cNvPr id="69" name="直線コネクタ 68"/>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167640</xdr:rowOff>
    </xdr:from>
    <xdr:to>
      <xdr:col>4</xdr:col>
      <xdr:colOff>482600</xdr:colOff>
      <xdr:row>44</xdr:row>
      <xdr:rowOff>4233</xdr:rowOff>
    </xdr:to>
    <xdr:cxnSp macro="">
      <xdr:nvCxnSpPr>
        <xdr:cNvPr id="72" name="直線コネクタ 71"/>
        <xdr:cNvCxnSpPr/>
      </xdr:nvCxnSpPr>
      <xdr:spPr>
        <a:xfrm>
          <a:off x="2336800" y="753999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148183</xdr:rowOff>
    </xdr:from>
    <xdr:ext cx="762000" cy="259045"/>
    <xdr:sp macro="" textlink="">
      <xdr:nvSpPr>
        <xdr:cNvPr id="74" name="テキスト ボックス 73"/>
        <xdr:cNvSpPr txBox="1"/>
      </xdr:nvSpPr>
      <xdr:spPr>
        <a:xfrm>
          <a:off x="2844800" y="717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159596</xdr:rowOff>
    </xdr:from>
    <xdr:to>
      <xdr:col>3</xdr:col>
      <xdr:colOff>279400</xdr:colOff>
      <xdr:row>43</xdr:row>
      <xdr:rowOff>167640</xdr:rowOff>
    </xdr:to>
    <xdr:cxnSp macro="">
      <xdr:nvCxnSpPr>
        <xdr:cNvPr id="75" name="直線コネクタ 74"/>
        <xdr:cNvCxnSpPr/>
      </xdr:nvCxnSpPr>
      <xdr:spPr>
        <a:xfrm>
          <a:off x="1447800" y="75319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140140</xdr:rowOff>
    </xdr:from>
    <xdr:ext cx="762000" cy="259045"/>
    <xdr:sp macro="" textlink="">
      <xdr:nvSpPr>
        <xdr:cNvPr id="77" name="テキスト ボックス 76"/>
        <xdr:cNvSpPr txBox="1"/>
      </xdr:nvSpPr>
      <xdr:spPr>
        <a:xfrm>
          <a:off x="1955800" y="7169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107967</xdr:rowOff>
    </xdr:from>
    <xdr:ext cx="762000" cy="259045"/>
    <xdr:sp macro="" textlink="">
      <xdr:nvSpPr>
        <xdr:cNvPr id="79" name="テキスト ボックス 78"/>
        <xdr:cNvSpPr txBox="1"/>
      </xdr:nvSpPr>
      <xdr:spPr>
        <a:xfrm>
          <a:off x="1066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116840</xdr:rowOff>
    </xdr:from>
    <xdr:to>
      <xdr:col>7</xdr:col>
      <xdr:colOff>203200</xdr:colOff>
      <xdr:row>44</xdr:row>
      <xdr:rowOff>46990</xdr:rowOff>
    </xdr:to>
    <xdr:sp macro="" textlink="">
      <xdr:nvSpPr>
        <xdr:cNvPr id="85" name="円/楕円 84"/>
        <xdr:cNvSpPr/>
      </xdr:nvSpPr>
      <xdr:spPr>
        <a:xfrm>
          <a:off x="49022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88917</xdr:rowOff>
    </xdr:from>
    <xdr:ext cx="762000" cy="259045"/>
    <xdr:sp macro="" textlink="">
      <xdr:nvSpPr>
        <xdr:cNvPr id="86" name="財政力該当値テキスト"/>
        <xdr:cNvSpPr txBox="1"/>
      </xdr:nvSpPr>
      <xdr:spPr>
        <a:xfrm>
          <a:off x="5041900" y="7461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7" name="円/楕円 86"/>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88" name="テキスト ボックス 87"/>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89" name="円/楕円 88"/>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0" name="テキスト ボックス 89"/>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116840</xdr:rowOff>
    </xdr:from>
    <xdr:to>
      <xdr:col>3</xdr:col>
      <xdr:colOff>330200</xdr:colOff>
      <xdr:row>44</xdr:row>
      <xdr:rowOff>46990</xdr:rowOff>
    </xdr:to>
    <xdr:sp macro="" textlink="">
      <xdr:nvSpPr>
        <xdr:cNvPr id="91" name="円/楕円 90"/>
        <xdr:cNvSpPr/>
      </xdr:nvSpPr>
      <xdr:spPr>
        <a:xfrm>
          <a:off x="2286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31767</xdr:rowOff>
    </xdr:from>
    <xdr:ext cx="762000" cy="259045"/>
    <xdr:sp macro="" textlink="">
      <xdr:nvSpPr>
        <xdr:cNvPr id="92" name="テキスト ボックス 91"/>
        <xdr:cNvSpPr txBox="1"/>
      </xdr:nvSpPr>
      <xdr:spPr>
        <a:xfrm>
          <a:off x="1955800" y="7575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108796</xdr:rowOff>
    </xdr:from>
    <xdr:to>
      <xdr:col>2</xdr:col>
      <xdr:colOff>127000</xdr:colOff>
      <xdr:row>44</xdr:row>
      <xdr:rowOff>38946</xdr:rowOff>
    </xdr:to>
    <xdr:sp macro="" textlink="">
      <xdr:nvSpPr>
        <xdr:cNvPr id="93" name="円/楕円 92"/>
        <xdr:cNvSpPr/>
      </xdr:nvSpPr>
      <xdr:spPr>
        <a:xfrm>
          <a:off x="1397000" y="748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23723</xdr:rowOff>
    </xdr:from>
    <xdr:ext cx="762000" cy="259045"/>
    <xdr:sp macro="" textlink="">
      <xdr:nvSpPr>
        <xdr:cNvPr id="94" name="テキスト ボックス 93"/>
        <xdr:cNvSpPr txBox="1"/>
      </xdr:nvSpPr>
      <xdr:spPr>
        <a:xfrm>
          <a:off x="1066800" y="7567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新庁舎移転にかかった物件費については</a:t>
          </a:r>
          <a:r>
            <a:rPr kumimoji="1" lang="en-US" altLang="ja-JP" sz="1300">
              <a:latin typeface="ＭＳ Ｐゴシック"/>
            </a:rPr>
            <a:t>3,000</a:t>
          </a:r>
          <a:r>
            <a:rPr kumimoji="1" lang="ja-JP" altLang="en-US" sz="1300">
              <a:latin typeface="ＭＳ Ｐゴシック"/>
            </a:rPr>
            <a:t>万円の減となったが、公営企業会計への繰出金</a:t>
          </a:r>
          <a:r>
            <a:rPr kumimoji="1" lang="en-US" altLang="ja-JP" sz="1300">
              <a:latin typeface="ＭＳ Ｐゴシック"/>
            </a:rPr>
            <a:t>6,000</a:t>
          </a:r>
          <a:r>
            <a:rPr kumimoji="1" lang="ja-JP" altLang="en-US" sz="1300">
              <a:latin typeface="ＭＳ Ｐゴシック"/>
            </a:rPr>
            <a:t>万円増により、分子の経常一般財源が増加となった。また、分母となる経常的経費充当一般財源においても地方交付税や臨時財政対策債の減により</a:t>
          </a:r>
          <a:r>
            <a:rPr kumimoji="1" lang="en-US" altLang="ja-JP" sz="1300">
              <a:latin typeface="ＭＳ Ｐゴシック"/>
            </a:rPr>
            <a:t>9,000</a:t>
          </a:r>
          <a:r>
            <a:rPr kumimoji="1" lang="ja-JP" altLang="en-US" sz="1300">
              <a:latin typeface="ＭＳ Ｐゴシック"/>
            </a:rPr>
            <a:t>万円減額となったため、前年度より</a:t>
          </a:r>
          <a:r>
            <a:rPr kumimoji="1" lang="en-US" altLang="ja-JP" sz="1300">
              <a:latin typeface="ＭＳ Ｐゴシック"/>
            </a:rPr>
            <a:t>2.5</a:t>
          </a:r>
          <a:r>
            <a:rPr kumimoji="1" lang="ja-JP" altLang="en-US" sz="1300">
              <a:latin typeface="ＭＳ Ｐゴシック"/>
            </a:rPr>
            <a:t>％悪化した。</a:t>
          </a:r>
          <a:endParaRPr kumimoji="1" lang="en-US" altLang="ja-JP" sz="1300">
            <a:latin typeface="ＭＳ Ｐゴシック"/>
          </a:endParaRPr>
        </a:p>
        <a:p>
          <a:r>
            <a:rPr kumimoji="1" lang="ja-JP" altLang="en-US" sz="1300">
              <a:latin typeface="ＭＳ Ｐゴシック"/>
            </a:rPr>
            <a:t>　公共施設に係る維持補修費、物件費の削減を図り、改善に努める。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8679</xdr:rowOff>
    </xdr:from>
    <xdr:to>
      <xdr:col>7</xdr:col>
      <xdr:colOff>152400</xdr:colOff>
      <xdr:row>65</xdr:row>
      <xdr:rowOff>109220</xdr:rowOff>
    </xdr:to>
    <xdr:cxnSp macro="">
      <xdr:nvCxnSpPr>
        <xdr:cNvPr id="129" name="直線コネクタ 128"/>
        <xdr:cNvCxnSpPr/>
      </xdr:nvCxnSpPr>
      <xdr:spPr>
        <a:xfrm>
          <a:off x="4114800" y="11152929"/>
          <a:ext cx="8382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93573</xdr:rowOff>
    </xdr:from>
    <xdr:ext cx="762000" cy="259045"/>
    <xdr:sp macro="" textlink="">
      <xdr:nvSpPr>
        <xdr:cNvPr id="130" name="財政構造の弾力性平均値テキスト"/>
        <xdr:cNvSpPr txBox="1"/>
      </xdr:nvSpPr>
      <xdr:spPr>
        <a:xfrm>
          <a:off x="5041900" y="10894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68580</xdr:rowOff>
    </xdr:from>
    <xdr:to>
      <xdr:col>6</xdr:col>
      <xdr:colOff>0</xdr:colOff>
      <xdr:row>65</xdr:row>
      <xdr:rowOff>8679</xdr:rowOff>
    </xdr:to>
    <xdr:cxnSp macro="">
      <xdr:nvCxnSpPr>
        <xdr:cNvPr id="132" name="直線コネクタ 131"/>
        <xdr:cNvCxnSpPr/>
      </xdr:nvCxnSpPr>
      <xdr:spPr>
        <a:xfrm>
          <a:off x="3225800" y="10698480"/>
          <a:ext cx="889000" cy="454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104369</xdr:rowOff>
    </xdr:from>
    <xdr:ext cx="736600" cy="259045"/>
    <xdr:sp macro="" textlink="">
      <xdr:nvSpPr>
        <xdr:cNvPr id="134" name="テキスト ボックス 133"/>
        <xdr:cNvSpPr txBox="1"/>
      </xdr:nvSpPr>
      <xdr:spPr>
        <a:xfrm>
          <a:off x="3733800" y="10734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155575</xdr:rowOff>
    </xdr:from>
    <xdr:to>
      <xdr:col>4</xdr:col>
      <xdr:colOff>482600</xdr:colOff>
      <xdr:row>62</xdr:row>
      <xdr:rowOff>68580</xdr:rowOff>
    </xdr:to>
    <xdr:cxnSp macro="">
      <xdr:nvCxnSpPr>
        <xdr:cNvPr id="135" name="直線コネクタ 134"/>
        <xdr:cNvCxnSpPr/>
      </xdr:nvCxnSpPr>
      <xdr:spPr>
        <a:xfrm>
          <a:off x="2336800" y="10614025"/>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78969</xdr:rowOff>
    </xdr:from>
    <xdr:ext cx="762000" cy="259045"/>
    <xdr:sp macro="" textlink="">
      <xdr:nvSpPr>
        <xdr:cNvPr id="137" name="テキスト ボックス 136"/>
        <xdr:cNvSpPr txBox="1"/>
      </xdr:nvSpPr>
      <xdr:spPr>
        <a:xfrm>
          <a:off x="2844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155575</xdr:rowOff>
    </xdr:from>
    <xdr:to>
      <xdr:col>3</xdr:col>
      <xdr:colOff>279400</xdr:colOff>
      <xdr:row>62</xdr:row>
      <xdr:rowOff>40429</xdr:rowOff>
    </xdr:to>
    <xdr:cxnSp macro="">
      <xdr:nvCxnSpPr>
        <xdr:cNvPr id="138" name="直線コネクタ 137"/>
        <xdr:cNvCxnSpPr/>
      </xdr:nvCxnSpPr>
      <xdr:spPr>
        <a:xfrm flipV="1">
          <a:off x="1447800" y="10614025"/>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2" name="テキスト ボックス 141"/>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58420</xdr:rowOff>
    </xdr:from>
    <xdr:to>
      <xdr:col>7</xdr:col>
      <xdr:colOff>203200</xdr:colOff>
      <xdr:row>65</xdr:row>
      <xdr:rowOff>160020</xdr:rowOff>
    </xdr:to>
    <xdr:sp macro="" textlink="">
      <xdr:nvSpPr>
        <xdr:cNvPr id="148" name="円/楕円 147"/>
        <xdr:cNvSpPr/>
      </xdr:nvSpPr>
      <xdr:spPr>
        <a:xfrm>
          <a:off x="4902200" y="1120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30497</xdr:rowOff>
    </xdr:from>
    <xdr:ext cx="762000" cy="259045"/>
    <xdr:sp macro="" textlink="">
      <xdr:nvSpPr>
        <xdr:cNvPr id="149" name="財政構造の弾力性該当値テキスト"/>
        <xdr:cNvSpPr txBox="1"/>
      </xdr:nvSpPr>
      <xdr:spPr>
        <a:xfrm>
          <a:off x="5041900" y="11174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129329</xdr:rowOff>
    </xdr:from>
    <xdr:to>
      <xdr:col>6</xdr:col>
      <xdr:colOff>50800</xdr:colOff>
      <xdr:row>65</xdr:row>
      <xdr:rowOff>59479</xdr:rowOff>
    </xdr:to>
    <xdr:sp macro="" textlink="">
      <xdr:nvSpPr>
        <xdr:cNvPr id="150" name="円/楕円 149"/>
        <xdr:cNvSpPr/>
      </xdr:nvSpPr>
      <xdr:spPr>
        <a:xfrm>
          <a:off x="4064000" y="11102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44256</xdr:rowOff>
    </xdr:from>
    <xdr:ext cx="736600" cy="259045"/>
    <xdr:sp macro="" textlink="">
      <xdr:nvSpPr>
        <xdr:cNvPr id="151" name="テキスト ボックス 150"/>
        <xdr:cNvSpPr txBox="1"/>
      </xdr:nvSpPr>
      <xdr:spPr>
        <a:xfrm>
          <a:off x="3733800" y="111885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17780</xdr:rowOff>
    </xdr:from>
    <xdr:to>
      <xdr:col>4</xdr:col>
      <xdr:colOff>533400</xdr:colOff>
      <xdr:row>62</xdr:row>
      <xdr:rowOff>119380</xdr:rowOff>
    </xdr:to>
    <xdr:sp macro="" textlink="">
      <xdr:nvSpPr>
        <xdr:cNvPr id="152" name="円/楕円 151"/>
        <xdr:cNvSpPr/>
      </xdr:nvSpPr>
      <xdr:spPr>
        <a:xfrm>
          <a:off x="3175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129557</xdr:rowOff>
    </xdr:from>
    <xdr:ext cx="762000" cy="259045"/>
    <xdr:sp macro="" textlink="">
      <xdr:nvSpPr>
        <xdr:cNvPr id="153" name="テキスト ボックス 152"/>
        <xdr:cNvSpPr txBox="1"/>
      </xdr:nvSpPr>
      <xdr:spPr>
        <a:xfrm>
          <a:off x="2844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104775</xdr:rowOff>
    </xdr:from>
    <xdr:to>
      <xdr:col>3</xdr:col>
      <xdr:colOff>330200</xdr:colOff>
      <xdr:row>62</xdr:row>
      <xdr:rowOff>34925</xdr:rowOff>
    </xdr:to>
    <xdr:sp macro="" textlink="">
      <xdr:nvSpPr>
        <xdr:cNvPr id="154" name="円/楕円 153"/>
        <xdr:cNvSpPr/>
      </xdr:nvSpPr>
      <xdr:spPr>
        <a:xfrm>
          <a:off x="2286000" y="1056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45102</xdr:rowOff>
    </xdr:from>
    <xdr:ext cx="762000" cy="259045"/>
    <xdr:sp macro="" textlink="">
      <xdr:nvSpPr>
        <xdr:cNvPr id="155" name="テキスト ボックス 154"/>
        <xdr:cNvSpPr txBox="1"/>
      </xdr:nvSpPr>
      <xdr:spPr>
        <a:xfrm>
          <a:off x="1955800" y="1033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161079</xdr:rowOff>
    </xdr:from>
    <xdr:to>
      <xdr:col>2</xdr:col>
      <xdr:colOff>127000</xdr:colOff>
      <xdr:row>62</xdr:row>
      <xdr:rowOff>91229</xdr:rowOff>
    </xdr:to>
    <xdr:sp macro="" textlink="">
      <xdr:nvSpPr>
        <xdr:cNvPr id="156" name="円/楕円 155"/>
        <xdr:cNvSpPr/>
      </xdr:nvSpPr>
      <xdr:spPr>
        <a:xfrm>
          <a:off x="1397000" y="1061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101406</xdr:rowOff>
    </xdr:from>
    <xdr:ext cx="762000" cy="259045"/>
    <xdr:sp macro="" textlink="">
      <xdr:nvSpPr>
        <xdr:cNvPr id="157" name="テキスト ボックス 156"/>
        <xdr:cNvSpPr txBox="1"/>
      </xdr:nvSpPr>
      <xdr:spPr>
        <a:xfrm>
          <a:off x="1066800" y="1038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[336,615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119,306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類似団体平均を大きく上回っているのは、集会施設を併設した新庁舎、ごみ処理施設、汚泥再生処理センター等の運営による物件費、維持補修費が大きく影響している。</a:t>
          </a:r>
          <a:endParaRPr kumimoji="1" lang="en-US" altLang="ja-JP" sz="1300">
            <a:latin typeface="ＭＳ Ｐゴシック"/>
          </a:endParaRPr>
        </a:p>
        <a:p>
          <a:r>
            <a:rPr kumimoji="1" lang="ja-JP" altLang="en-US" sz="1300">
              <a:latin typeface="ＭＳ Ｐゴシック"/>
            </a:rPr>
            <a:t>　今後、維持管理費等の抑制をはじめ、既存施設の長寿命化や更新時期なども考えながら、コスト削減に努める。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80738</xdr:rowOff>
    </xdr:from>
    <xdr:to>
      <xdr:col>7</xdr:col>
      <xdr:colOff>152400</xdr:colOff>
      <xdr:row>83</xdr:row>
      <xdr:rowOff>93044</xdr:rowOff>
    </xdr:to>
    <xdr:cxnSp macro="">
      <xdr:nvCxnSpPr>
        <xdr:cNvPr id="193" name="直線コネクタ 192"/>
        <xdr:cNvCxnSpPr/>
      </xdr:nvCxnSpPr>
      <xdr:spPr>
        <a:xfrm>
          <a:off x="4114800" y="14311088"/>
          <a:ext cx="838200" cy="12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23401</xdr:rowOff>
    </xdr:from>
    <xdr:ext cx="762000" cy="259045"/>
    <xdr:sp macro="" textlink="">
      <xdr:nvSpPr>
        <xdr:cNvPr id="194" name="人件費・物件費等の状況平均値テキスト"/>
        <xdr:cNvSpPr txBox="1"/>
      </xdr:nvSpPr>
      <xdr:spPr>
        <a:xfrm>
          <a:off x="5041900" y="13910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39356</xdr:rowOff>
    </xdr:from>
    <xdr:to>
      <xdr:col>6</xdr:col>
      <xdr:colOff>0</xdr:colOff>
      <xdr:row>83</xdr:row>
      <xdr:rowOff>80738</xdr:rowOff>
    </xdr:to>
    <xdr:cxnSp macro="">
      <xdr:nvCxnSpPr>
        <xdr:cNvPr id="196" name="直線コネクタ 195"/>
        <xdr:cNvCxnSpPr/>
      </xdr:nvCxnSpPr>
      <xdr:spPr>
        <a:xfrm>
          <a:off x="3225800" y="14269706"/>
          <a:ext cx="889000" cy="41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89833</xdr:rowOff>
    </xdr:from>
    <xdr:ext cx="736600" cy="259045"/>
    <xdr:sp macro="" textlink="">
      <xdr:nvSpPr>
        <xdr:cNvPr id="198" name="テキスト ボックス 197"/>
        <xdr:cNvSpPr txBox="1"/>
      </xdr:nvSpPr>
      <xdr:spPr>
        <a:xfrm>
          <a:off x="3733800" y="13805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9079</xdr:rowOff>
    </xdr:from>
    <xdr:to>
      <xdr:col>4</xdr:col>
      <xdr:colOff>482600</xdr:colOff>
      <xdr:row>83</xdr:row>
      <xdr:rowOff>39356</xdr:rowOff>
    </xdr:to>
    <xdr:cxnSp macro="">
      <xdr:nvCxnSpPr>
        <xdr:cNvPr id="199" name="直線コネクタ 198"/>
        <xdr:cNvCxnSpPr/>
      </xdr:nvCxnSpPr>
      <xdr:spPr>
        <a:xfrm>
          <a:off x="2336800" y="14239429"/>
          <a:ext cx="889000" cy="30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105498</xdr:rowOff>
    </xdr:from>
    <xdr:ext cx="762000" cy="259045"/>
    <xdr:sp macro="" textlink="">
      <xdr:nvSpPr>
        <xdr:cNvPr id="201" name="テキスト ボックス 200"/>
        <xdr:cNvSpPr txBox="1"/>
      </xdr:nvSpPr>
      <xdr:spPr>
        <a:xfrm>
          <a:off x="2844800" y="13821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0</xdr:rowOff>
    </xdr:from>
    <xdr:to>
      <xdr:col>3</xdr:col>
      <xdr:colOff>279400</xdr:colOff>
      <xdr:row>83</xdr:row>
      <xdr:rowOff>9079</xdr:rowOff>
    </xdr:to>
    <xdr:cxnSp macro="">
      <xdr:nvCxnSpPr>
        <xdr:cNvPr id="202" name="直線コネクタ 201"/>
        <xdr:cNvCxnSpPr/>
      </xdr:nvCxnSpPr>
      <xdr:spPr>
        <a:xfrm>
          <a:off x="1447800" y="14230350"/>
          <a:ext cx="889000" cy="9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83098</xdr:rowOff>
    </xdr:from>
    <xdr:ext cx="762000" cy="259045"/>
    <xdr:sp macro="" textlink="">
      <xdr:nvSpPr>
        <xdr:cNvPr id="204" name="テキスト ボックス 203"/>
        <xdr:cNvSpPr txBox="1"/>
      </xdr:nvSpPr>
      <xdr:spPr>
        <a:xfrm>
          <a:off x="1955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75705</xdr:rowOff>
    </xdr:from>
    <xdr:ext cx="762000" cy="259045"/>
    <xdr:sp macro="" textlink="">
      <xdr:nvSpPr>
        <xdr:cNvPr id="206" name="テキスト ボックス 205"/>
        <xdr:cNvSpPr txBox="1"/>
      </xdr:nvSpPr>
      <xdr:spPr>
        <a:xfrm>
          <a:off x="1066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42244</xdr:rowOff>
    </xdr:from>
    <xdr:to>
      <xdr:col>7</xdr:col>
      <xdr:colOff>203200</xdr:colOff>
      <xdr:row>83</xdr:row>
      <xdr:rowOff>143844</xdr:rowOff>
    </xdr:to>
    <xdr:sp macro="" textlink="">
      <xdr:nvSpPr>
        <xdr:cNvPr id="212" name="円/楕円 211"/>
        <xdr:cNvSpPr/>
      </xdr:nvSpPr>
      <xdr:spPr>
        <a:xfrm>
          <a:off x="4902200" y="14272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14321</xdr:rowOff>
    </xdr:from>
    <xdr:ext cx="762000" cy="259045"/>
    <xdr:sp macro="" textlink="">
      <xdr:nvSpPr>
        <xdr:cNvPr id="213" name="人件費・物件費等の状況該当値テキスト"/>
        <xdr:cNvSpPr txBox="1"/>
      </xdr:nvSpPr>
      <xdr:spPr>
        <a:xfrm>
          <a:off x="5041900" y="1424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336,615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29938</xdr:rowOff>
    </xdr:from>
    <xdr:to>
      <xdr:col>6</xdr:col>
      <xdr:colOff>50800</xdr:colOff>
      <xdr:row>83</xdr:row>
      <xdr:rowOff>131538</xdr:rowOff>
    </xdr:to>
    <xdr:sp macro="" textlink="">
      <xdr:nvSpPr>
        <xdr:cNvPr id="214" name="円/楕円 213"/>
        <xdr:cNvSpPr/>
      </xdr:nvSpPr>
      <xdr:spPr>
        <a:xfrm>
          <a:off x="4064000" y="14260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116315</xdr:rowOff>
    </xdr:from>
    <xdr:ext cx="736600" cy="259045"/>
    <xdr:sp macro="" textlink="">
      <xdr:nvSpPr>
        <xdr:cNvPr id="215" name="テキスト ボックス 214"/>
        <xdr:cNvSpPr txBox="1"/>
      </xdr:nvSpPr>
      <xdr:spPr>
        <a:xfrm>
          <a:off x="3733800" y="14346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329,475</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160006</xdr:rowOff>
    </xdr:from>
    <xdr:to>
      <xdr:col>4</xdr:col>
      <xdr:colOff>533400</xdr:colOff>
      <xdr:row>83</xdr:row>
      <xdr:rowOff>90156</xdr:rowOff>
    </xdr:to>
    <xdr:sp macro="" textlink="">
      <xdr:nvSpPr>
        <xdr:cNvPr id="216" name="円/楕円 215"/>
        <xdr:cNvSpPr/>
      </xdr:nvSpPr>
      <xdr:spPr>
        <a:xfrm>
          <a:off x="3175000" y="14218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74933</xdr:rowOff>
    </xdr:from>
    <xdr:ext cx="762000" cy="259045"/>
    <xdr:sp macro="" textlink="">
      <xdr:nvSpPr>
        <xdr:cNvPr id="217" name="テキスト ボックス 216"/>
        <xdr:cNvSpPr txBox="1"/>
      </xdr:nvSpPr>
      <xdr:spPr>
        <a:xfrm>
          <a:off x="2844800" y="14305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305,465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129729</xdr:rowOff>
    </xdr:from>
    <xdr:to>
      <xdr:col>3</xdr:col>
      <xdr:colOff>330200</xdr:colOff>
      <xdr:row>83</xdr:row>
      <xdr:rowOff>59879</xdr:rowOff>
    </xdr:to>
    <xdr:sp macro="" textlink="">
      <xdr:nvSpPr>
        <xdr:cNvPr id="218" name="円/楕円 217"/>
        <xdr:cNvSpPr/>
      </xdr:nvSpPr>
      <xdr:spPr>
        <a:xfrm>
          <a:off x="2286000" y="14188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44656</xdr:rowOff>
    </xdr:from>
    <xdr:ext cx="762000" cy="259045"/>
    <xdr:sp macro="" textlink="">
      <xdr:nvSpPr>
        <xdr:cNvPr id="219" name="テキスト ボックス 218"/>
        <xdr:cNvSpPr txBox="1"/>
      </xdr:nvSpPr>
      <xdr:spPr>
        <a:xfrm>
          <a:off x="1955800" y="14275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287,899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120650</xdr:rowOff>
    </xdr:from>
    <xdr:to>
      <xdr:col>2</xdr:col>
      <xdr:colOff>127000</xdr:colOff>
      <xdr:row>83</xdr:row>
      <xdr:rowOff>50800</xdr:rowOff>
    </xdr:to>
    <xdr:sp macro="" textlink="">
      <xdr:nvSpPr>
        <xdr:cNvPr id="220" name="円/楕円 219"/>
        <xdr:cNvSpPr/>
      </xdr:nvSpPr>
      <xdr:spPr>
        <a:xfrm>
          <a:off x="1397000" y="1417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35577</xdr:rowOff>
    </xdr:from>
    <xdr:ext cx="762000" cy="259045"/>
    <xdr:sp macro="" textlink="">
      <xdr:nvSpPr>
        <xdr:cNvPr id="221" name="テキスト ボックス 220"/>
        <xdr:cNvSpPr txBox="1"/>
      </xdr:nvSpPr>
      <xdr:spPr>
        <a:xfrm>
          <a:off x="1066800" y="1426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282,632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全国、類似団体平均を大きく下回っており、給与水準は高くない。国を基準としているが、その後の昇給を抑えることで給与の適正化に努めている。</a:t>
          </a:r>
          <a:endParaRPr kumimoji="1" lang="en-US" altLang="ja-JP" sz="1300">
            <a:latin typeface="ＭＳ Ｐゴシック"/>
          </a:endParaRPr>
        </a:p>
        <a:p>
          <a:r>
            <a:rPr kumimoji="1" lang="ja-JP" altLang="en-US" sz="1300">
              <a:latin typeface="ＭＳ Ｐゴシック"/>
            </a:rPr>
            <a:t>　引き続き、定員管理も含め、抑制を図る。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106257</xdr:rowOff>
    </xdr:from>
    <xdr:to>
      <xdr:col>24</xdr:col>
      <xdr:colOff>558800</xdr:colOff>
      <xdr:row>82</xdr:row>
      <xdr:rowOff>39370</xdr:rowOff>
    </xdr:to>
    <xdr:cxnSp macro="">
      <xdr:nvCxnSpPr>
        <xdr:cNvPr id="255" name="直線コネクタ 254"/>
        <xdr:cNvCxnSpPr/>
      </xdr:nvCxnSpPr>
      <xdr:spPr>
        <a:xfrm flipV="1">
          <a:off x="16179800" y="13993707"/>
          <a:ext cx="8382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39370</xdr:rowOff>
    </xdr:from>
    <xdr:to>
      <xdr:col>23</xdr:col>
      <xdr:colOff>406400</xdr:colOff>
      <xdr:row>87</xdr:row>
      <xdr:rowOff>2539</xdr:rowOff>
    </xdr:to>
    <xdr:cxnSp macro="">
      <xdr:nvCxnSpPr>
        <xdr:cNvPr id="258" name="直線コネクタ 257"/>
        <xdr:cNvCxnSpPr/>
      </xdr:nvCxnSpPr>
      <xdr:spPr>
        <a:xfrm flipV="1">
          <a:off x="15290800" y="14098270"/>
          <a:ext cx="889000" cy="820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0" name="テキスト ボックス 259"/>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21166</xdr:rowOff>
    </xdr:from>
    <xdr:to>
      <xdr:col>22</xdr:col>
      <xdr:colOff>203200</xdr:colOff>
      <xdr:row>87</xdr:row>
      <xdr:rowOff>2539</xdr:rowOff>
    </xdr:to>
    <xdr:cxnSp macro="">
      <xdr:nvCxnSpPr>
        <xdr:cNvPr id="261" name="直線コネクタ 260"/>
        <xdr:cNvCxnSpPr/>
      </xdr:nvCxnSpPr>
      <xdr:spPr>
        <a:xfrm>
          <a:off x="14401800" y="14765866"/>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63" name="テキスト ボックス 262"/>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20743</xdr:rowOff>
    </xdr:from>
    <xdr:to>
      <xdr:col>21</xdr:col>
      <xdr:colOff>0</xdr:colOff>
      <xdr:row>86</xdr:row>
      <xdr:rowOff>21166</xdr:rowOff>
    </xdr:to>
    <xdr:cxnSp macro="">
      <xdr:nvCxnSpPr>
        <xdr:cNvPr id="264" name="直線コネクタ 263"/>
        <xdr:cNvCxnSpPr/>
      </xdr:nvCxnSpPr>
      <xdr:spPr>
        <a:xfrm>
          <a:off x="13512800" y="14251093"/>
          <a:ext cx="889000" cy="514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66" name="テキスト ボックス 265"/>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7" name="フローチャート : 判断 266"/>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2981</xdr:rowOff>
    </xdr:from>
    <xdr:ext cx="762000" cy="259045"/>
    <xdr:sp macro="" textlink="">
      <xdr:nvSpPr>
        <xdr:cNvPr id="268" name="テキスト ボックス 267"/>
        <xdr:cNvSpPr txBox="1"/>
      </xdr:nvSpPr>
      <xdr:spPr>
        <a:xfrm>
          <a:off x="13131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55457</xdr:rowOff>
    </xdr:from>
    <xdr:to>
      <xdr:col>24</xdr:col>
      <xdr:colOff>609600</xdr:colOff>
      <xdr:row>81</xdr:row>
      <xdr:rowOff>157057</xdr:rowOff>
    </xdr:to>
    <xdr:sp macro="" textlink="">
      <xdr:nvSpPr>
        <xdr:cNvPr id="274" name="円/楕円 273"/>
        <xdr:cNvSpPr/>
      </xdr:nvSpPr>
      <xdr:spPr>
        <a:xfrm>
          <a:off x="16967200" y="13942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71984</xdr:rowOff>
    </xdr:from>
    <xdr:ext cx="762000" cy="259045"/>
    <xdr:sp macro="" textlink="">
      <xdr:nvSpPr>
        <xdr:cNvPr id="275" name="給与水準   （国との比較）該当値テキスト"/>
        <xdr:cNvSpPr txBox="1"/>
      </xdr:nvSpPr>
      <xdr:spPr>
        <a:xfrm>
          <a:off x="17106900" y="13787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160020</xdr:rowOff>
    </xdr:from>
    <xdr:to>
      <xdr:col>23</xdr:col>
      <xdr:colOff>457200</xdr:colOff>
      <xdr:row>82</xdr:row>
      <xdr:rowOff>90170</xdr:rowOff>
    </xdr:to>
    <xdr:sp macro="" textlink="">
      <xdr:nvSpPr>
        <xdr:cNvPr id="276" name="円/楕円 275"/>
        <xdr:cNvSpPr/>
      </xdr:nvSpPr>
      <xdr:spPr>
        <a:xfrm>
          <a:off x="16129000" y="1404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100347</xdr:rowOff>
    </xdr:from>
    <xdr:ext cx="736600" cy="259045"/>
    <xdr:sp macro="" textlink="">
      <xdr:nvSpPr>
        <xdr:cNvPr id="277" name="テキスト ボックス 276"/>
        <xdr:cNvSpPr txBox="1"/>
      </xdr:nvSpPr>
      <xdr:spPr>
        <a:xfrm>
          <a:off x="15798800" y="13816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123189</xdr:rowOff>
    </xdr:from>
    <xdr:to>
      <xdr:col>22</xdr:col>
      <xdr:colOff>254000</xdr:colOff>
      <xdr:row>87</xdr:row>
      <xdr:rowOff>53339</xdr:rowOff>
    </xdr:to>
    <xdr:sp macro="" textlink="">
      <xdr:nvSpPr>
        <xdr:cNvPr id="278" name="円/楕円 277"/>
        <xdr:cNvSpPr/>
      </xdr:nvSpPr>
      <xdr:spPr>
        <a:xfrm>
          <a:off x="152400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63516</xdr:rowOff>
    </xdr:from>
    <xdr:ext cx="762000" cy="259045"/>
    <xdr:sp macro="" textlink="">
      <xdr:nvSpPr>
        <xdr:cNvPr id="279" name="テキスト ボックス 278"/>
        <xdr:cNvSpPr txBox="1"/>
      </xdr:nvSpPr>
      <xdr:spPr>
        <a:xfrm>
          <a:off x="14909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141816</xdr:rowOff>
    </xdr:from>
    <xdr:to>
      <xdr:col>21</xdr:col>
      <xdr:colOff>50800</xdr:colOff>
      <xdr:row>86</xdr:row>
      <xdr:rowOff>71966</xdr:rowOff>
    </xdr:to>
    <xdr:sp macro="" textlink="">
      <xdr:nvSpPr>
        <xdr:cNvPr id="280" name="円/楕円 279"/>
        <xdr:cNvSpPr/>
      </xdr:nvSpPr>
      <xdr:spPr>
        <a:xfrm>
          <a:off x="14351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82143</xdr:rowOff>
    </xdr:from>
    <xdr:ext cx="762000" cy="259045"/>
    <xdr:sp macro="" textlink="">
      <xdr:nvSpPr>
        <xdr:cNvPr id="281" name="テキスト ボックス 280"/>
        <xdr:cNvSpPr txBox="1"/>
      </xdr:nvSpPr>
      <xdr:spPr>
        <a:xfrm>
          <a:off x="14020800" y="144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141393</xdr:rowOff>
    </xdr:from>
    <xdr:to>
      <xdr:col>19</xdr:col>
      <xdr:colOff>533400</xdr:colOff>
      <xdr:row>83</xdr:row>
      <xdr:rowOff>71543</xdr:rowOff>
    </xdr:to>
    <xdr:sp macro="" textlink="">
      <xdr:nvSpPr>
        <xdr:cNvPr id="282" name="円/楕円 281"/>
        <xdr:cNvSpPr/>
      </xdr:nvSpPr>
      <xdr:spPr>
        <a:xfrm>
          <a:off x="13462000" y="14200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81720</xdr:rowOff>
    </xdr:from>
    <xdr:ext cx="762000" cy="259045"/>
    <xdr:sp macro="" textlink="">
      <xdr:nvSpPr>
        <xdr:cNvPr id="283" name="テキスト ボックス 282"/>
        <xdr:cNvSpPr txBox="1"/>
      </xdr:nvSpPr>
      <xdr:spPr>
        <a:xfrm>
          <a:off x="13131800" y="13969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は全国をはじめ、類似団体の平均を大きく上回っている。要因は保育所の直営や消防業務において消防救急業務のほか、空港消防業務を受託していることなどがある。今後、人口減少に伴い割合は上がっていくが、事務の効率化を図りつつ、多様な行政需要に対応できる組織へ再編を進め、定員管理に努める。</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67</xdr:row>
      <xdr:rowOff>165040</xdr:rowOff>
    </xdr:from>
    <xdr:to>
      <xdr:col>24</xdr:col>
      <xdr:colOff>558800</xdr:colOff>
      <xdr:row>68</xdr:row>
      <xdr:rowOff>51042</xdr:rowOff>
    </xdr:to>
    <xdr:cxnSp macro="">
      <xdr:nvCxnSpPr>
        <xdr:cNvPr id="320" name="直線コネクタ 319"/>
        <xdr:cNvCxnSpPr/>
      </xdr:nvCxnSpPr>
      <xdr:spPr>
        <a:xfrm>
          <a:off x="16179800" y="11652190"/>
          <a:ext cx="8382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9028</xdr:rowOff>
    </xdr:from>
    <xdr:ext cx="762000" cy="259045"/>
    <xdr:sp macro="" textlink="">
      <xdr:nvSpPr>
        <xdr:cNvPr id="321" name="定員管理の状況平均値テキスト"/>
        <xdr:cNvSpPr txBox="1"/>
      </xdr:nvSpPr>
      <xdr:spPr>
        <a:xfrm>
          <a:off x="17106900" y="10467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67</xdr:row>
      <xdr:rowOff>109886</xdr:rowOff>
    </xdr:from>
    <xdr:to>
      <xdr:col>23</xdr:col>
      <xdr:colOff>406400</xdr:colOff>
      <xdr:row>67</xdr:row>
      <xdr:rowOff>165040</xdr:rowOff>
    </xdr:to>
    <xdr:cxnSp macro="">
      <xdr:nvCxnSpPr>
        <xdr:cNvPr id="323" name="直線コネクタ 322"/>
        <xdr:cNvCxnSpPr/>
      </xdr:nvCxnSpPr>
      <xdr:spPr>
        <a:xfrm>
          <a:off x="15290800" y="11597036"/>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25" name="テキスト ボックス 324"/>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109886</xdr:rowOff>
    </xdr:from>
    <xdr:to>
      <xdr:col>22</xdr:col>
      <xdr:colOff>203200</xdr:colOff>
      <xdr:row>67</xdr:row>
      <xdr:rowOff>145506</xdr:rowOff>
    </xdr:to>
    <xdr:cxnSp macro="">
      <xdr:nvCxnSpPr>
        <xdr:cNvPr id="326" name="直線コネクタ 325"/>
        <xdr:cNvCxnSpPr/>
      </xdr:nvCxnSpPr>
      <xdr:spPr>
        <a:xfrm flipV="1">
          <a:off x="14401800" y="11597036"/>
          <a:ext cx="8890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28" name="テキスト ボックス 327"/>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67</xdr:row>
      <xdr:rowOff>97246</xdr:rowOff>
    </xdr:from>
    <xdr:to>
      <xdr:col>21</xdr:col>
      <xdr:colOff>0</xdr:colOff>
      <xdr:row>67</xdr:row>
      <xdr:rowOff>145506</xdr:rowOff>
    </xdr:to>
    <xdr:cxnSp macro="">
      <xdr:nvCxnSpPr>
        <xdr:cNvPr id="329" name="直線コネクタ 328"/>
        <xdr:cNvCxnSpPr/>
      </xdr:nvCxnSpPr>
      <xdr:spPr>
        <a:xfrm>
          <a:off x="13512800" y="1158439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31" name="テキスト ボックス 330"/>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2" name="フローチャート : 判断 331"/>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70955</xdr:rowOff>
    </xdr:from>
    <xdr:ext cx="762000" cy="259045"/>
    <xdr:sp macro="" textlink="">
      <xdr:nvSpPr>
        <xdr:cNvPr id="333" name="テキスト ボックス 332"/>
        <xdr:cNvSpPr txBox="1"/>
      </xdr:nvSpPr>
      <xdr:spPr>
        <a:xfrm>
          <a:off x="13131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68</xdr:row>
      <xdr:rowOff>242</xdr:rowOff>
    </xdr:from>
    <xdr:to>
      <xdr:col>24</xdr:col>
      <xdr:colOff>609600</xdr:colOff>
      <xdr:row>68</xdr:row>
      <xdr:rowOff>101842</xdr:rowOff>
    </xdr:to>
    <xdr:sp macro="" textlink="">
      <xdr:nvSpPr>
        <xdr:cNvPr id="339" name="円/楕円 338"/>
        <xdr:cNvSpPr/>
      </xdr:nvSpPr>
      <xdr:spPr>
        <a:xfrm>
          <a:off x="16967200" y="1165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67</xdr:row>
      <xdr:rowOff>67569</xdr:rowOff>
    </xdr:from>
    <xdr:ext cx="762000" cy="259045"/>
    <xdr:sp macro="" textlink="">
      <xdr:nvSpPr>
        <xdr:cNvPr id="340" name="定員管理の状況該当値テキスト"/>
        <xdr:cNvSpPr txBox="1"/>
      </xdr:nvSpPr>
      <xdr:spPr>
        <a:xfrm>
          <a:off x="17106900" y="11554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21.46</a:t>
          </a:r>
          <a:endParaRPr kumimoji="1" lang="ja-JP" altLang="en-US" sz="1000" b="1">
            <a:solidFill>
              <a:srgbClr val="FF0000"/>
            </a:solidFill>
            <a:latin typeface="ＭＳ Ｐゴシック"/>
          </a:endParaRPr>
        </a:p>
      </xdr:txBody>
    </xdr:sp>
    <xdr:clientData/>
  </xdr:oneCellAnchor>
  <xdr:twoCellAnchor>
    <xdr:from>
      <xdr:col>23</xdr:col>
      <xdr:colOff>355600</xdr:colOff>
      <xdr:row>67</xdr:row>
      <xdr:rowOff>114240</xdr:rowOff>
    </xdr:from>
    <xdr:to>
      <xdr:col>23</xdr:col>
      <xdr:colOff>457200</xdr:colOff>
      <xdr:row>68</xdr:row>
      <xdr:rowOff>44390</xdr:rowOff>
    </xdr:to>
    <xdr:sp macro="" textlink="">
      <xdr:nvSpPr>
        <xdr:cNvPr id="341" name="円/楕円 340"/>
        <xdr:cNvSpPr/>
      </xdr:nvSpPr>
      <xdr:spPr>
        <a:xfrm>
          <a:off x="16129000" y="11601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68</xdr:row>
      <xdr:rowOff>29167</xdr:rowOff>
    </xdr:from>
    <xdr:ext cx="736600" cy="259045"/>
    <xdr:sp macro="" textlink="">
      <xdr:nvSpPr>
        <xdr:cNvPr id="342" name="テキスト ボックス 341"/>
        <xdr:cNvSpPr txBox="1"/>
      </xdr:nvSpPr>
      <xdr:spPr>
        <a:xfrm>
          <a:off x="15798800" y="11687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20.96</a:t>
          </a:r>
          <a:endParaRPr kumimoji="1" lang="ja-JP" altLang="en-US" sz="1000" b="1">
            <a:solidFill>
              <a:srgbClr val="FF0000"/>
            </a:solidFill>
            <a:latin typeface="ＭＳ Ｐゴシック"/>
          </a:endParaRPr>
        </a:p>
      </xdr:txBody>
    </xdr:sp>
    <xdr:clientData/>
  </xdr:oneCellAnchor>
  <xdr:twoCellAnchor>
    <xdr:from>
      <xdr:col>22</xdr:col>
      <xdr:colOff>152400</xdr:colOff>
      <xdr:row>67</xdr:row>
      <xdr:rowOff>59086</xdr:rowOff>
    </xdr:from>
    <xdr:to>
      <xdr:col>22</xdr:col>
      <xdr:colOff>254000</xdr:colOff>
      <xdr:row>67</xdr:row>
      <xdr:rowOff>160686</xdr:rowOff>
    </xdr:to>
    <xdr:sp macro="" textlink="">
      <xdr:nvSpPr>
        <xdr:cNvPr id="343" name="円/楕円 342"/>
        <xdr:cNvSpPr/>
      </xdr:nvSpPr>
      <xdr:spPr>
        <a:xfrm>
          <a:off x="15240000" y="11546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145463</xdr:rowOff>
    </xdr:from>
    <xdr:ext cx="762000" cy="259045"/>
    <xdr:sp macro="" textlink="">
      <xdr:nvSpPr>
        <xdr:cNvPr id="344" name="テキスト ボックス 343"/>
        <xdr:cNvSpPr txBox="1"/>
      </xdr:nvSpPr>
      <xdr:spPr>
        <a:xfrm>
          <a:off x="14909800" y="11632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20.48</a:t>
          </a:r>
          <a:endParaRPr kumimoji="1" lang="ja-JP" altLang="en-US" sz="1000" b="1">
            <a:solidFill>
              <a:srgbClr val="FF0000"/>
            </a:solidFill>
            <a:latin typeface="ＭＳ Ｐゴシック"/>
          </a:endParaRPr>
        </a:p>
      </xdr:txBody>
    </xdr:sp>
    <xdr:clientData/>
  </xdr:oneCellAnchor>
  <xdr:twoCellAnchor>
    <xdr:from>
      <xdr:col>20</xdr:col>
      <xdr:colOff>635000</xdr:colOff>
      <xdr:row>67</xdr:row>
      <xdr:rowOff>94706</xdr:rowOff>
    </xdr:from>
    <xdr:to>
      <xdr:col>21</xdr:col>
      <xdr:colOff>50800</xdr:colOff>
      <xdr:row>68</xdr:row>
      <xdr:rowOff>24856</xdr:rowOff>
    </xdr:to>
    <xdr:sp macro="" textlink="">
      <xdr:nvSpPr>
        <xdr:cNvPr id="345" name="円/楕円 344"/>
        <xdr:cNvSpPr/>
      </xdr:nvSpPr>
      <xdr:spPr>
        <a:xfrm>
          <a:off x="14351000" y="1158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68</xdr:row>
      <xdr:rowOff>9633</xdr:rowOff>
    </xdr:from>
    <xdr:ext cx="762000" cy="259045"/>
    <xdr:sp macro="" textlink="">
      <xdr:nvSpPr>
        <xdr:cNvPr id="346" name="テキスト ボックス 345"/>
        <xdr:cNvSpPr txBox="1"/>
      </xdr:nvSpPr>
      <xdr:spPr>
        <a:xfrm>
          <a:off x="14020800" y="11668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20.79</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46446</xdr:rowOff>
    </xdr:from>
    <xdr:to>
      <xdr:col>19</xdr:col>
      <xdr:colOff>533400</xdr:colOff>
      <xdr:row>67</xdr:row>
      <xdr:rowOff>148046</xdr:rowOff>
    </xdr:to>
    <xdr:sp macro="" textlink="">
      <xdr:nvSpPr>
        <xdr:cNvPr id="347" name="円/楕円 346"/>
        <xdr:cNvSpPr/>
      </xdr:nvSpPr>
      <xdr:spPr>
        <a:xfrm>
          <a:off x="13462000" y="1153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132823</xdr:rowOff>
    </xdr:from>
    <xdr:ext cx="762000" cy="259045"/>
    <xdr:sp macro="" textlink="">
      <xdr:nvSpPr>
        <xdr:cNvPr id="348" name="テキスト ボックス 347"/>
        <xdr:cNvSpPr txBox="1"/>
      </xdr:nvSpPr>
      <xdr:spPr>
        <a:xfrm>
          <a:off x="13131800" y="1161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デジタル無線整備がはじまり、公民館の建替えを予定しているため、今後さらなる比率増加を見込んでいる。交付税措置のある起債を優先し、単独の起債を最小限に抑制していくとともに適正な地方債管理を図り、比率増加を最小限に抑えるよう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102870</xdr:rowOff>
    </xdr:from>
    <xdr:to>
      <xdr:col>24</xdr:col>
      <xdr:colOff>558800</xdr:colOff>
      <xdr:row>40</xdr:row>
      <xdr:rowOff>143087</xdr:rowOff>
    </xdr:to>
    <xdr:cxnSp macro="">
      <xdr:nvCxnSpPr>
        <xdr:cNvPr id="382" name="直線コネクタ 381"/>
        <xdr:cNvCxnSpPr/>
      </xdr:nvCxnSpPr>
      <xdr:spPr>
        <a:xfrm>
          <a:off x="16179800" y="696087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3"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86783</xdr:rowOff>
    </xdr:from>
    <xdr:to>
      <xdr:col>23</xdr:col>
      <xdr:colOff>406400</xdr:colOff>
      <xdr:row>40</xdr:row>
      <xdr:rowOff>102870</xdr:rowOff>
    </xdr:to>
    <xdr:cxnSp macro="">
      <xdr:nvCxnSpPr>
        <xdr:cNvPr id="385" name="直線コネクタ 384"/>
        <xdr:cNvCxnSpPr/>
      </xdr:nvCxnSpPr>
      <xdr:spPr>
        <a:xfrm>
          <a:off x="15290800" y="694478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7" name="テキスト ボックス 386"/>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86783</xdr:rowOff>
    </xdr:from>
    <xdr:to>
      <xdr:col>22</xdr:col>
      <xdr:colOff>203200</xdr:colOff>
      <xdr:row>40</xdr:row>
      <xdr:rowOff>118956</xdr:rowOff>
    </xdr:to>
    <xdr:cxnSp macro="">
      <xdr:nvCxnSpPr>
        <xdr:cNvPr id="388" name="直線コネクタ 387"/>
        <xdr:cNvCxnSpPr/>
      </xdr:nvCxnSpPr>
      <xdr:spPr>
        <a:xfrm flipV="1">
          <a:off x="14401800" y="694478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90" name="テキスト ボックス 389"/>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86783</xdr:rowOff>
    </xdr:from>
    <xdr:to>
      <xdr:col>21</xdr:col>
      <xdr:colOff>0</xdr:colOff>
      <xdr:row>40</xdr:row>
      <xdr:rowOff>118956</xdr:rowOff>
    </xdr:to>
    <xdr:cxnSp macro="">
      <xdr:nvCxnSpPr>
        <xdr:cNvPr id="391" name="直線コネクタ 390"/>
        <xdr:cNvCxnSpPr/>
      </xdr:nvCxnSpPr>
      <xdr:spPr>
        <a:xfrm>
          <a:off x="13512800" y="694478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3" name="テキスト ボックス 392"/>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4" name="フローチャート : 判断 39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95" name="テキスト ボックス 394"/>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92287</xdr:rowOff>
    </xdr:from>
    <xdr:to>
      <xdr:col>24</xdr:col>
      <xdr:colOff>609600</xdr:colOff>
      <xdr:row>41</xdr:row>
      <xdr:rowOff>22437</xdr:rowOff>
    </xdr:to>
    <xdr:sp macro="" textlink="">
      <xdr:nvSpPr>
        <xdr:cNvPr id="401" name="円/楕円 400"/>
        <xdr:cNvSpPr/>
      </xdr:nvSpPr>
      <xdr:spPr>
        <a:xfrm>
          <a:off x="16967200" y="695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64364</xdr:rowOff>
    </xdr:from>
    <xdr:ext cx="762000" cy="259045"/>
    <xdr:sp macro="" textlink="">
      <xdr:nvSpPr>
        <xdr:cNvPr id="402" name="公債費負担の状況該当値テキスト"/>
        <xdr:cNvSpPr txBox="1"/>
      </xdr:nvSpPr>
      <xdr:spPr>
        <a:xfrm>
          <a:off x="17106900" y="6922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52070</xdr:rowOff>
    </xdr:from>
    <xdr:to>
      <xdr:col>23</xdr:col>
      <xdr:colOff>457200</xdr:colOff>
      <xdr:row>40</xdr:row>
      <xdr:rowOff>153670</xdr:rowOff>
    </xdr:to>
    <xdr:sp macro="" textlink="">
      <xdr:nvSpPr>
        <xdr:cNvPr id="403" name="円/楕円 402"/>
        <xdr:cNvSpPr/>
      </xdr:nvSpPr>
      <xdr:spPr>
        <a:xfrm>
          <a:off x="16129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404" name="テキスト ボックス 403"/>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35983</xdr:rowOff>
    </xdr:from>
    <xdr:to>
      <xdr:col>22</xdr:col>
      <xdr:colOff>254000</xdr:colOff>
      <xdr:row>40</xdr:row>
      <xdr:rowOff>137583</xdr:rowOff>
    </xdr:to>
    <xdr:sp macro="" textlink="">
      <xdr:nvSpPr>
        <xdr:cNvPr id="405" name="円/楕円 404"/>
        <xdr:cNvSpPr/>
      </xdr:nvSpPr>
      <xdr:spPr>
        <a:xfrm>
          <a:off x="15240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147760</xdr:rowOff>
    </xdr:from>
    <xdr:ext cx="762000" cy="259045"/>
    <xdr:sp macro="" textlink="">
      <xdr:nvSpPr>
        <xdr:cNvPr id="406" name="テキスト ボックス 405"/>
        <xdr:cNvSpPr txBox="1"/>
      </xdr:nvSpPr>
      <xdr:spPr>
        <a:xfrm>
          <a:off x="14909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68156</xdr:rowOff>
    </xdr:from>
    <xdr:to>
      <xdr:col>21</xdr:col>
      <xdr:colOff>50800</xdr:colOff>
      <xdr:row>40</xdr:row>
      <xdr:rowOff>169756</xdr:rowOff>
    </xdr:to>
    <xdr:sp macro="" textlink="">
      <xdr:nvSpPr>
        <xdr:cNvPr id="407" name="円/楕円 406"/>
        <xdr:cNvSpPr/>
      </xdr:nvSpPr>
      <xdr:spPr>
        <a:xfrm>
          <a:off x="14351000" y="692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8483</xdr:rowOff>
    </xdr:from>
    <xdr:ext cx="762000" cy="259045"/>
    <xdr:sp macro="" textlink="">
      <xdr:nvSpPr>
        <xdr:cNvPr id="408" name="テキスト ボックス 407"/>
        <xdr:cNvSpPr txBox="1"/>
      </xdr:nvSpPr>
      <xdr:spPr>
        <a:xfrm>
          <a:off x="14020800" y="6695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35983</xdr:rowOff>
    </xdr:from>
    <xdr:to>
      <xdr:col>19</xdr:col>
      <xdr:colOff>533400</xdr:colOff>
      <xdr:row>40</xdr:row>
      <xdr:rowOff>137583</xdr:rowOff>
    </xdr:to>
    <xdr:sp macro="" textlink="">
      <xdr:nvSpPr>
        <xdr:cNvPr id="409" name="円/楕円 408"/>
        <xdr:cNvSpPr/>
      </xdr:nvSpPr>
      <xdr:spPr>
        <a:xfrm>
          <a:off x="13462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147760</xdr:rowOff>
    </xdr:from>
    <xdr:ext cx="762000" cy="259045"/>
    <xdr:sp macro="" textlink="">
      <xdr:nvSpPr>
        <xdr:cNvPr id="410" name="テキスト ボックス 409"/>
        <xdr:cNvSpPr txBox="1"/>
      </xdr:nvSpPr>
      <xdr:spPr>
        <a:xfrm>
          <a:off x="13131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新規発行債を抑制し、地方債現在高△</a:t>
          </a:r>
          <a:r>
            <a:rPr kumimoji="1" lang="en-US" altLang="ja-JP" sz="1300">
              <a:latin typeface="ＭＳ Ｐゴシック"/>
            </a:rPr>
            <a:t>3.3</a:t>
          </a:r>
          <a:r>
            <a:rPr kumimoji="1" lang="ja-JP" altLang="en-US" sz="1300">
              <a:latin typeface="ＭＳ Ｐゴシック"/>
            </a:rPr>
            <a:t>％</a:t>
          </a:r>
          <a:r>
            <a:rPr kumimoji="1" lang="en-US" altLang="ja-JP" sz="1300">
              <a:latin typeface="ＭＳ Ｐゴシック"/>
            </a:rPr>
            <a:t>23,900</a:t>
          </a:r>
          <a:r>
            <a:rPr kumimoji="1" lang="ja-JP" altLang="en-US" sz="1300">
              <a:latin typeface="ＭＳ Ｐゴシック"/>
            </a:rPr>
            <a:t>万円減らし、基金を微増させたが、普通交付税</a:t>
          </a:r>
          <a:r>
            <a:rPr kumimoji="1" lang="en-US" altLang="ja-JP" sz="1300">
              <a:latin typeface="ＭＳ Ｐゴシック"/>
            </a:rPr>
            <a:t>7,500</a:t>
          </a:r>
          <a:r>
            <a:rPr kumimoji="1" lang="ja-JP" altLang="en-US" sz="1300">
              <a:latin typeface="ＭＳ Ｐゴシック"/>
            </a:rPr>
            <a:t>万円の減収及び公営企業会計への繰出金の影響により、前年度より</a:t>
          </a:r>
          <a:r>
            <a:rPr kumimoji="1" lang="en-US" altLang="ja-JP" sz="1300">
              <a:latin typeface="ＭＳ Ｐゴシック"/>
            </a:rPr>
            <a:t>2.7</a:t>
          </a:r>
          <a:r>
            <a:rPr kumimoji="1" lang="ja-JP" altLang="en-US" sz="1300">
              <a:latin typeface="ＭＳ Ｐゴシック"/>
            </a:rPr>
            <a:t>％悪化した。</a:t>
          </a:r>
          <a:endParaRPr kumimoji="1" lang="en-US" altLang="ja-JP" sz="1300">
            <a:latin typeface="ＭＳ Ｐゴシック"/>
          </a:endParaRPr>
        </a:p>
        <a:p>
          <a:r>
            <a:rPr kumimoji="1" lang="ja-JP" altLang="en-US" sz="1300">
              <a:latin typeface="ＭＳ Ｐゴシック"/>
            </a:rPr>
            <a:t>　今後、新規発行債の抑制、公営企業会計への繰出基準の見直しを進め、早期改善に努める。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93853</xdr:rowOff>
    </xdr:from>
    <xdr:to>
      <xdr:col>24</xdr:col>
      <xdr:colOff>558800</xdr:colOff>
      <xdr:row>17</xdr:row>
      <xdr:rowOff>115570</xdr:rowOff>
    </xdr:to>
    <xdr:cxnSp macro="">
      <xdr:nvCxnSpPr>
        <xdr:cNvPr id="444" name="直線コネクタ 443"/>
        <xdr:cNvCxnSpPr/>
      </xdr:nvCxnSpPr>
      <xdr:spPr>
        <a:xfrm>
          <a:off x="16179800" y="3008503"/>
          <a:ext cx="8382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80069</xdr:rowOff>
    </xdr:from>
    <xdr:ext cx="762000" cy="259045"/>
    <xdr:sp macro="" textlink="">
      <xdr:nvSpPr>
        <xdr:cNvPr id="445" name="将来負担の状況平均値テキスト"/>
        <xdr:cNvSpPr txBox="1"/>
      </xdr:nvSpPr>
      <xdr:spPr>
        <a:xfrm>
          <a:off x="17106900" y="2308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93853</xdr:rowOff>
    </xdr:from>
    <xdr:to>
      <xdr:col>23</xdr:col>
      <xdr:colOff>406400</xdr:colOff>
      <xdr:row>18</xdr:row>
      <xdr:rowOff>10075</xdr:rowOff>
    </xdr:to>
    <xdr:cxnSp macro="">
      <xdr:nvCxnSpPr>
        <xdr:cNvPr id="447" name="直線コネクタ 446"/>
        <xdr:cNvCxnSpPr/>
      </xdr:nvCxnSpPr>
      <xdr:spPr>
        <a:xfrm flipV="1">
          <a:off x="15290800" y="3008503"/>
          <a:ext cx="889000" cy="87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8" name="フローチャート : 判断 44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9" name="テキスト ボックス 448"/>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63415</xdr:rowOff>
    </xdr:from>
    <xdr:to>
      <xdr:col>22</xdr:col>
      <xdr:colOff>203200</xdr:colOff>
      <xdr:row>18</xdr:row>
      <xdr:rowOff>10075</xdr:rowOff>
    </xdr:to>
    <xdr:cxnSp macro="">
      <xdr:nvCxnSpPr>
        <xdr:cNvPr id="450" name="直線コネクタ 449"/>
        <xdr:cNvCxnSpPr/>
      </xdr:nvCxnSpPr>
      <xdr:spPr>
        <a:xfrm>
          <a:off x="14401800" y="2806615"/>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51" name="フローチャート : 判断 450"/>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52" name="テキスト ボックス 451"/>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75734</xdr:rowOff>
    </xdr:from>
    <xdr:to>
      <xdr:col>21</xdr:col>
      <xdr:colOff>0</xdr:colOff>
      <xdr:row>16</xdr:row>
      <xdr:rowOff>63415</xdr:rowOff>
    </xdr:to>
    <xdr:cxnSp macro="">
      <xdr:nvCxnSpPr>
        <xdr:cNvPr id="453" name="直線コネクタ 452"/>
        <xdr:cNvCxnSpPr/>
      </xdr:nvCxnSpPr>
      <xdr:spPr>
        <a:xfrm>
          <a:off x="13512800" y="2476034"/>
          <a:ext cx="889000" cy="330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58589</xdr:rowOff>
    </xdr:from>
    <xdr:to>
      <xdr:col>21</xdr:col>
      <xdr:colOff>50800</xdr:colOff>
      <xdr:row>15</xdr:row>
      <xdr:rowOff>160189</xdr:rowOff>
    </xdr:to>
    <xdr:sp macro="" textlink="">
      <xdr:nvSpPr>
        <xdr:cNvPr id="454" name="フローチャート : 判断 453"/>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5" name="テキスト ボックス 454"/>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6" name="フローチャート : 判断 455"/>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45102</xdr:rowOff>
    </xdr:from>
    <xdr:ext cx="762000" cy="259045"/>
    <xdr:sp macro="" textlink="">
      <xdr:nvSpPr>
        <xdr:cNvPr id="457" name="テキスト ボックス 456"/>
        <xdr:cNvSpPr txBox="1"/>
      </xdr:nvSpPr>
      <xdr:spPr>
        <a:xfrm>
          <a:off x="13131800" y="278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64770</xdr:rowOff>
    </xdr:from>
    <xdr:to>
      <xdr:col>24</xdr:col>
      <xdr:colOff>609600</xdr:colOff>
      <xdr:row>17</xdr:row>
      <xdr:rowOff>166370</xdr:rowOff>
    </xdr:to>
    <xdr:sp macro="" textlink="">
      <xdr:nvSpPr>
        <xdr:cNvPr id="463" name="円/楕円 462"/>
        <xdr:cNvSpPr/>
      </xdr:nvSpPr>
      <xdr:spPr>
        <a:xfrm>
          <a:off x="169672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36847</xdr:rowOff>
    </xdr:from>
    <xdr:ext cx="762000" cy="259045"/>
    <xdr:sp macro="" textlink="">
      <xdr:nvSpPr>
        <xdr:cNvPr id="464" name="将来負担の状況該当値テキスト"/>
        <xdr:cNvSpPr txBox="1"/>
      </xdr:nvSpPr>
      <xdr:spPr>
        <a:xfrm>
          <a:off x="171069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43053</xdr:rowOff>
    </xdr:from>
    <xdr:to>
      <xdr:col>23</xdr:col>
      <xdr:colOff>457200</xdr:colOff>
      <xdr:row>17</xdr:row>
      <xdr:rowOff>144653</xdr:rowOff>
    </xdr:to>
    <xdr:sp macro="" textlink="">
      <xdr:nvSpPr>
        <xdr:cNvPr id="465" name="円/楕円 464"/>
        <xdr:cNvSpPr/>
      </xdr:nvSpPr>
      <xdr:spPr>
        <a:xfrm>
          <a:off x="16129000" y="2957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129430</xdr:rowOff>
    </xdr:from>
    <xdr:ext cx="736600" cy="259045"/>
    <xdr:sp macro="" textlink="">
      <xdr:nvSpPr>
        <xdr:cNvPr id="466" name="テキスト ボックス 465"/>
        <xdr:cNvSpPr txBox="1"/>
      </xdr:nvSpPr>
      <xdr:spPr>
        <a:xfrm>
          <a:off x="15798800" y="30440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130725</xdr:rowOff>
    </xdr:from>
    <xdr:to>
      <xdr:col>22</xdr:col>
      <xdr:colOff>254000</xdr:colOff>
      <xdr:row>18</xdr:row>
      <xdr:rowOff>60875</xdr:rowOff>
    </xdr:to>
    <xdr:sp macro="" textlink="">
      <xdr:nvSpPr>
        <xdr:cNvPr id="467" name="円/楕円 466"/>
        <xdr:cNvSpPr/>
      </xdr:nvSpPr>
      <xdr:spPr>
        <a:xfrm>
          <a:off x="15240000" y="3045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45652</xdr:rowOff>
    </xdr:from>
    <xdr:ext cx="762000" cy="259045"/>
    <xdr:sp macro="" textlink="">
      <xdr:nvSpPr>
        <xdr:cNvPr id="468" name="テキスト ボックス 467"/>
        <xdr:cNvSpPr txBox="1"/>
      </xdr:nvSpPr>
      <xdr:spPr>
        <a:xfrm>
          <a:off x="14909800" y="3131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12615</xdr:rowOff>
    </xdr:from>
    <xdr:to>
      <xdr:col>21</xdr:col>
      <xdr:colOff>50800</xdr:colOff>
      <xdr:row>16</xdr:row>
      <xdr:rowOff>114215</xdr:rowOff>
    </xdr:to>
    <xdr:sp macro="" textlink="">
      <xdr:nvSpPr>
        <xdr:cNvPr id="469" name="円/楕円 468"/>
        <xdr:cNvSpPr/>
      </xdr:nvSpPr>
      <xdr:spPr>
        <a:xfrm>
          <a:off x="14351000" y="275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98992</xdr:rowOff>
    </xdr:from>
    <xdr:ext cx="762000" cy="259045"/>
    <xdr:sp macro="" textlink="">
      <xdr:nvSpPr>
        <xdr:cNvPr id="470" name="テキスト ボックス 469"/>
        <xdr:cNvSpPr txBox="1"/>
      </xdr:nvSpPr>
      <xdr:spPr>
        <a:xfrm>
          <a:off x="14020800" y="284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24934</xdr:rowOff>
    </xdr:from>
    <xdr:to>
      <xdr:col>19</xdr:col>
      <xdr:colOff>533400</xdr:colOff>
      <xdr:row>14</xdr:row>
      <xdr:rowOff>126534</xdr:rowOff>
    </xdr:to>
    <xdr:sp macro="" textlink="">
      <xdr:nvSpPr>
        <xdr:cNvPr id="471" name="円/楕円 470"/>
        <xdr:cNvSpPr/>
      </xdr:nvSpPr>
      <xdr:spPr>
        <a:xfrm>
          <a:off x="13462000" y="2425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136711</xdr:rowOff>
    </xdr:from>
    <xdr:ext cx="762000" cy="259045"/>
    <xdr:sp macro="" textlink="">
      <xdr:nvSpPr>
        <xdr:cNvPr id="472" name="テキスト ボックス 471"/>
        <xdr:cNvSpPr txBox="1"/>
      </xdr:nvSpPr>
      <xdr:spPr>
        <a:xfrm>
          <a:off x="13131800" y="2194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東京都八丈町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7,921
7,820
72.21
7,400,779
7,327,683
62,558
3,404,380
7,278,154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10.2
82.0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保育所や消防業務の直営により職員数が多いため、類似団体を</a:t>
          </a:r>
          <a:r>
            <a:rPr kumimoji="1" lang="en-US" altLang="ja-JP" sz="1300">
              <a:latin typeface="ＭＳ Ｐゴシック"/>
            </a:rPr>
            <a:t>1.8</a:t>
          </a:r>
          <a:r>
            <a:rPr kumimoji="1" lang="ja-JP" altLang="en-US" sz="1300">
              <a:latin typeface="ＭＳ Ｐゴシック"/>
            </a:rPr>
            <a:t>％上回っている。</a:t>
          </a:r>
          <a:r>
            <a:rPr kumimoji="1" lang="en-US" altLang="ja-JP" sz="1300">
              <a:latin typeface="ＭＳ Ｐゴシック"/>
            </a:rPr>
            <a:t>26</a:t>
          </a:r>
          <a:r>
            <a:rPr kumimoji="1" lang="ja-JP" altLang="en-US" sz="1300">
              <a:latin typeface="ＭＳ Ｐゴシック"/>
            </a:rPr>
            <a:t>年度 職員増により前年度から</a:t>
          </a:r>
          <a:r>
            <a:rPr kumimoji="1" lang="en-US" altLang="ja-JP" sz="1300">
              <a:latin typeface="ＭＳ Ｐゴシック"/>
            </a:rPr>
            <a:t>1.1</a:t>
          </a:r>
          <a:r>
            <a:rPr kumimoji="1" lang="ja-JP" altLang="en-US" sz="1300">
              <a:latin typeface="ＭＳ Ｐゴシック"/>
            </a:rPr>
            <a:t>％</a:t>
          </a:r>
          <a:r>
            <a:rPr kumimoji="1" lang="en-US" altLang="ja-JP" sz="1300">
              <a:latin typeface="ＭＳ Ｐゴシック"/>
            </a:rPr>
            <a:t>2,700</a:t>
          </a:r>
          <a:r>
            <a:rPr kumimoji="1" lang="ja-JP" altLang="en-US" sz="1300">
              <a:latin typeface="ＭＳ Ｐゴシック"/>
            </a:rPr>
            <a:t>万円増加したが、給与水準は抑えられているため、類似団体平均と同水準を保っている。</a:t>
          </a:r>
          <a:endParaRPr kumimoji="1" lang="en-US" altLang="ja-JP" sz="1300">
            <a:latin typeface="ＭＳ Ｐゴシック"/>
          </a:endParaRPr>
        </a:p>
        <a:p>
          <a:r>
            <a:rPr kumimoji="1" lang="ja-JP" altLang="en-US" sz="1300">
              <a:latin typeface="ＭＳ Ｐゴシック"/>
            </a:rPr>
            <a:t>　適正な人員管理を行い、今後も現在の水準を維持していくよう努める。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115570</xdr:rowOff>
    </xdr:from>
    <xdr:to>
      <xdr:col>7</xdr:col>
      <xdr:colOff>15875</xdr:colOff>
      <xdr:row>38</xdr:row>
      <xdr:rowOff>157480</xdr:rowOff>
    </xdr:to>
    <xdr:cxnSp macro="">
      <xdr:nvCxnSpPr>
        <xdr:cNvPr id="63" name="直線コネクタ 62"/>
        <xdr:cNvCxnSpPr/>
      </xdr:nvCxnSpPr>
      <xdr:spPr>
        <a:xfrm>
          <a:off x="3987800" y="663067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54627</xdr:rowOff>
    </xdr:from>
    <xdr:ext cx="762000" cy="259045"/>
    <xdr:sp macro="" textlink="">
      <xdr:nvSpPr>
        <xdr:cNvPr id="64" name="人件費平均値テキスト"/>
        <xdr:cNvSpPr txBox="1"/>
      </xdr:nvSpPr>
      <xdr:spPr>
        <a:xfrm>
          <a:off x="4914900" y="6398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115570</xdr:rowOff>
    </xdr:from>
    <xdr:to>
      <xdr:col>5</xdr:col>
      <xdr:colOff>549275</xdr:colOff>
      <xdr:row>38</xdr:row>
      <xdr:rowOff>115570</xdr:rowOff>
    </xdr:to>
    <xdr:cxnSp macro="">
      <xdr:nvCxnSpPr>
        <xdr:cNvPr id="66" name="直線コネクタ 65"/>
        <xdr:cNvCxnSpPr/>
      </xdr:nvCxnSpPr>
      <xdr:spPr>
        <a:xfrm>
          <a:off x="3098800" y="66306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127017</xdr:rowOff>
    </xdr:from>
    <xdr:ext cx="736600" cy="259045"/>
    <xdr:sp macro="" textlink="">
      <xdr:nvSpPr>
        <xdr:cNvPr id="68" name="テキスト ボックス 67"/>
        <xdr:cNvSpPr txBox="1"/>
      </xdr:nvSpPr>
      <xdr:spPr>
        <a:xfrm>
          <a:off x="3606800" y="6299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100330</xdr:rowOff>
    </xdr:from>
    <xdr:to>
      <xdr:col>4</xdr:col>
      <xdr:colOff>346075</xdr:colOff>
      <xdr:row>38</xdr:row>
      <xdr:rowOff>115570</xdr:rowOff>
    </xdr:to>
    <xdr:cxnSp macro="">
      <xdr:nvCxnSpPr>
        <xdr:cNvPr id="69" name="直線コネクタ 68"/>
        <xdr:cNvCxnSpPr/>
      </xdr:nvCxnSpPr>
      <xdr:spPr>
        <a:xfrm>
          <a:off x="2209800" y="661543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142257</xdr:rowOff>
    </xdr:from>
    <xdr:ext cx="762000" cy="259045"/>
    <xdr:sp macro="" textlink="">
      <xdr:nvSpPr>
        <xdr:cNvPr id="71" name="テキスト ボックス 70"/>
        <xdr:cNvSpPr txBox="1"/>
      </xdr:nvSpPr>
      <xdr:spPr>
        <a:xfrm>
          <a:off x="2717800" y="631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58420</xdr:rowOff>
    </xdr:from>
    <xdr:to>
      <xdr:col>3</xdr:col>
      <xdr:colOff>142875</xdr:colOff>
      <xdr:row>38</xdr:row>
      <xdr:rowOff>100330</xdr:rowOff>
    </xdr:to>
    <xdr:cxnSp macro="">
      <xdr:nvCxnSpPr>
        <xdr:cNvPr id="72" name="直線コネクタ 71"/>
        <xdr:cNvCxnSpPr/>
      </xdr:nvCxnSpPr>
      <xdr:spPr>
        <a:xfrm>
          <a:off x="1320800" y="65735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149877</xdr:rowOff>
    </xdr:from>
    <xdr:ext cx="762000" cy="259045"/>
    <xdr:sp macro="" textlink="">
      <xdr:nvSpPr>
        <xdr:cNvPr id="74" name="テキスト ボックス 73"/>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6" name="テキスト ボックス 75"/>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106680</xdr:rowOff>
    </xdr:from>
    <xdr:to>
      <xdr:col>7</xdr:col>
      <xdr:colOff>66675</xdr:colOff>
      <xdr:row>39</xdr:row>
      <xdr:rowOff>36830</xdr:rowOff>
    </xdr:to>
    <xdr:sp macro="" textlink="">
      <xdr:nvSpPr>
        <xdr:cNvPr id="82" name="円/楕円 81"/>
        <xdr:cNvSpPr/>
      </xdr:nvSpPr>
      <xdr:spPr>
        <a:xfrm>
          <a:off x="47752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78757</xdr:rowOff>
    </xdr:from>
    <xdr:ext cx="762000" cy="259045"/>
    <xdr:sp macro="" textlink="">
      <xdr:nvSpPr>
        <xdr:cNvPr id="83" name="人件費該当値テキスト"/>
        <xdr:cNvSpPr txBox="1"/>
      </xdr:nvSpPr>
      <xdr:spPr>
        <a:xfrm>
          <a:off x="49149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64770</xdr:rowOff>
    </xdr:from>
    <xdr:to>
      <xdr:col>5</xdr:col>
      <xdr:colOff>600075</xdr:colOff>
      <xdr:row>38</xdr:row>
      <xdr:rowOff>166370</xdr:rowOff>
    </xdr:to>
    <xdr:sp macro="" textlink="">
      <xdr:nvSpPr>
        <xdr:cNvPr id="84" name="円/楕円 83"/>
        <xdr:cNvSpPr/>
      </xdr:nvSpPr>
      <xdr:spPr>
        <a:xfrm>
          <a:off x="3937000" y="6579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151147</xdr:rowOff>
    </xdr:from>
    <xdr:ext cx="736600" cy="259045"/>
    <xdr:sp macro="" textlink="">
      <xdr:nvSpPr>
        <xdr:cNvPr id="85" name="テキスト ボックス 84"/>
        <xdr:cNvSpPr txBox="1"/>
      </xdr:nvSpPr>
      <xdr:spPr>
        <a:xfrm>
          <a:off x="3606800" y="6666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64770</xdr:rowOff>
    </xdr:from>
    <xdr:to>
      <xdr:col>4</xdr:col>
      <xdr:colOff>396875</xdr:colOff>
      <xdr:row>38</xdr:row>
      <xdr:rowOff>166370</xdr:rowOff>
    </xdr:to>
    <xdr:sp macro="" textlink="">
      <xdr:nvSpPr>
        <xdr:cNvPr id="86" name="円/楕円 85"/>
        <xdr:cNvSpPr/>
      </xdr:nvSpPr>
      <xdr:spPr>
        <a:xfrm>
          <a:off x="3048000" y="6579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151147</xdr:rowOff>
    </xdr:from>
    <xdr:ext cx="762000" cy="259045"/>
    <xdr:sp macro="" textlink="">
      <xdr:nvSpPr>
        <xdr:cNvPr id="87" name="テキスト ボックス 86"/>
        <xdr:cNvSpPr txBox="1"/>
      </xdr:nvSpPr>
      <xdr:spPr>
        <a:xfrm>
          <a:off x="2717800" y="666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49530</xdr:rowOff>
    </xdr:from>
    <xdr:to>
      <xdr:col>3</xdr:col>
      <xdr:colOff>193675</xdr:colOff>
      <xdr:row>38</xdr:row>
      <xdr:rowOff>151130</xdr:rowOff>
    </xdr:to>
    <xdr:sp macro="" textlink="">
      <xdr:nvSpPr>
        <xdr:cNvPr id="88" name="円/楕円 87"/>
        <xdr:cNvSpPr/>
      </xdr:nvSpPr>
      <xdr:spPr>
        <a:xfrm>
          <a:off x="2159000" y="656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135907</xdr:rowOff>
    </xdr:from>
    <xdr:ext cx="762000" cy="259045"/>
    <xdr:sp macro="" textlink="">
      <xdr:nvSpPr>
        <xdr:cNvPr id="89" name="テキスト ボックス 88"/>
        <xdr:cNvSpPr txBox="1"/>
      </xdr:nvSpPr>
      <xdr:spPr>
        <a:xfrm>
          <a:off x="1828800" y="6651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xdr:rowOff>
    </xdr:from>
    <xdr:to>
      <xdr:col>1</xdr:col>
      <xdr:colOff>676275</xdr:colOff>
      <xdr:row>38</xdr:row>
      <xdr:rowOff>109220</xdr:rowOff>
    </xdr:to>
    <xdr:sp macro="" textlink="">
      <xdr:nvSpPr>
        <xdr:cNvPr id="90" name="円/楕円 89"/>
        <xdr:cNvSpPr/>
      </xdr:nvSpPr>
      <xdr:spPr>
        <a:xfrm>
          <a:off x="1270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119397</xdr:rowOff>
    </xdr:from>
    <xdr:ext cx="762000" cy="259045"/>
    <xdr:sp macro="" textlink="">
      <xdr:nvSpPr>
        <xdr:cNvPr id="91" name="テキスト ボックス 90"/>
        <xdr:cNvSpPr txBox="1"/>
      </xdr:nvSpPr>
      <xdr:spPr>
        <a:xfrm>
          <a:off x="939800" y="629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前年度、新庁舎移転等に伴い</a:t>
          </a:r>
          <a:r>
            <a:rPr kumimoji="1" lang="en-US" altLang="ja-JP" sz="1300">
              <a:latin typeface="ＭＳ Ｐゴシック"/>
            </a:rPr>
            <a:t>5.2</a:t>
          </a:r>
          <a:r>
            <a:rPr kumimoji="1" lang="ja-JP" altLang="en-US" sz="1300">
              <a:latin typeface="ＭＳ Ｐゴシック"/>
            </a:rPr>
            <a:t>％上がってしまったが、今年度は</a:t>
          </a:r>
          <a:r>
            <a:rPr kumimoji="1" lang="en-US" altLang="ja-JP" sz="1300">
              <a:latin typeface="ＭＳ Ｐゴシック"/>
            </a:rPr>
            <a:t>0.7</a:t>
          </a:r>
          <a:r>
            <a:rPr kumimoji="1" lang="ja-JP" altLang="en-US" sz="1300">
              <a:latin typeface="ＭＳ Ｐゴシック"/>
            </a:rPr>
            <a:t>％改善し、類似団体と同水準となった。今後は施設の運営費において上がる要因はあるが、同水準を維持していけるようコスト削減に努める。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12700</xdr:rowOff>
    </xdr:from>
    <xdr:to>
      <xdr:col>24</xdr:col>
      <xdr:colOff>31750</xdr:colOff>
      <xdr:row>15</xdr:row>
      <xdr:rowOff>52705</xdr:rowOff>
    </xdr:to>
    <xdr:cxnSp macro="">
      <xdr:nvCxnSpPr>
        <xdr:cNvPr id="120" name="直線コネクタ 119"/>
        <xdr:cNvCxnSpPr/>
      </xdr:nvCxnSpPr>
      <xdr:spPr>
        <a:xfrm flipV="1">
          <a:off x="15671800" y="258445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128287</xdr:rowOff>
    </xdr:from>
    <xdr:ext cx="762000" cy="259045"/>
    <xdr:sp macro="" textlink="">
      <xdr:nvSpPr>
        <xdr:cNvPr id="121" name="物件費平均値テキスト"/>
        <xdr:cNvSpPr txBox="1"/>
      </xdr:nvSpPr>
      <xdr:spPr>
        <a:xfrm>
          <a:off x="16598900" y="2528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98425</xdr:rowOff>
    </xdr:from>
    <xdr:to>
      <xdr:col>22</xdr:col>
      <xdr:colOff>565150</xdr:colOff>
      <xdr:row>15</xdr:row>
      <xdr:rowOff>52705</xdr:rowOff>
    </xdr:to>
    <xdr:cxnSp macro="">
      <xdr:nvCxnSpPr>
        <xdr:cNvPr id="123" name="直線コネクタ 122"/>
        <xdr:cNvCxnSpPr/>
      </xdr:nvCxnSpPr>
      <xdr:spPr>
        <a:xfrm>
          <a:off x="14782800" y="2327275"/>
          <a:ext cx="889000" cy="2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5" name="テキスト ボックス 12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12700</xdr:rowOff>
    </xdr:from>
    <xdr:to>
      <xdr:col>21</xdr:col>
      <xdr:colOff>361950</xdr:colOff>
      <xdr:row>13</xdr:row>
      <xdr:rowOff>98425</xdr:rowOff>
    </xdr:to>
    <xdr:cxnSp macro="">
      <xdr:nvCxnSpPr>
        <xdr:cNvPr id="126" name="直線コネクタ 125"/>
        <xdr:cNvCxnSpPr/>
      </xdr:nvCxnSpPr>
      <xdr:spPr>
        <a:xfrm>
          <a:off x="13893800" y="224155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168292</xdr:rowOff>
    </xdr:from>
    <xdr:ext cx="762000" cy="259045"/>
    <xdr:sp macro="" textlink="">
      <xdr:nvSpPr>
        <xdr:cNvPr id="128" name="テキスト ボックス 127"/>
        <xdr:cNvSpPr txBox="1"/>
      </xdr:nvSpPr>
      <xdr:spPr>
        <a:xfrm>
          <a:off x="14401800" y="256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12700</xdr:rowOff>
    </xdr:from>
    <xdr:to>
      <xdr:col>20</xdr:col>
      <xdr:colOff>158750</xdr:colOff>
      <xdr:row>13</xdr:row>
      <xdr:rowOff>109855</xdr:rowOff>
    </xdr:to>
    <xdr:cxnSp macro="">
      <xdr:nvCxnSpPr>
        <xdr:cNvPr id="129" name="直線コネクタ 128"/>
        <xdr:cNvCxnSpPr/>
      </xdr:nvCxnSpPr>
      <xdr:spPr>
        <a:xfrm flipV="1">
          <a:off x="13004800" y="2241550"/>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134002</xdr:rowOff>
    </xdr:from>
    <xdr:ext cx="762000" cy="259045"/>
    <xdr:sp macro="" textlink="">
      <xdr:nvSpPr>
        <xdr:cNvPr id="131" name="テキスト ボックス 130"/>
        <xdr:cNvSpPr txBox="1"/>
      </xdr:nvSpPr>
      <xdr:spPr>
        <a:xfrm>
          <a:off x="13512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134002</xdr:rowOff>
    </xdr:from>
    <xdr:ext cx="762000" cy="259045"/>
    <xdr:sp macro="" textlink="">
      <xdr:nvSpPr>
        <xdr:cNvPr id="133" name="テキスト ボックス 132"/>
        <xdr:cNvSpPr txBox="1"/>
      </xdr:nvSpPr>
      <xdr:spPr>
        <a:xfrm>
          <a:off x="12623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133350</xdr:rowOff>
    </xdr:from>
    <xdr:to>
      <xdr:col>24</xdr:col>
      <xdr:colOff>82550</xdr:colOff>
      <xdr:row>15</xdr:row>
      <xdr:rowOff>63500</xdr:rowOff>
    </xdr:to>
    <xdr:sp macro="" textlink="">
      <xdr:nvSpPr>
        <xdr:cNvPr id="139" name="円/楕円 138"/>
        <xdr:cNvSpPr/>
      </xdr:nvSpPr>
      <xdr:spPr>
        <a:xfrm>
          <a:off x="164592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149877</xdr:rowOff>
    </xdr:from>
    <xdr:ext cx="762000" cy="259045"/>
    <xdr:sp macro="" textlink="">
      <xdr:nvSpPr>
        <xdr:cNvPr id="140" name="物件費該当値テキスト"/>
        <xdr:cNvSpPr txBox="1"/>
      </xdr:nvSpPr>
      <xdr:spPr>
        <a:xfrm>
          <a:off x="16598900" y="237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1905</xdr:rowOff>
    </xdr:from>
    <xdr:to>
      <xdr:col>22</xdr:col>
      <xdr:colOff>615950</xdr:colOff>
      <xdr:row>15</xdr:row>
      <xdr:rowOff>103505</xdr:rowOff>
    </xdr:to>
    <xdr:sp macro="" textlink="">
      <xdr:nvSpPr>
        <xdr:cNvPr id="141" name="円/楕円 140"/>
        <xdr:cNvSpPr/>
      </xdr:nvSpPr>
      <xdr:spPr>
        <a:xfrm>
          <a:off x="15621000" y="257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88282</xdr:rowOff>
    </xdr:from>
    <xdr:ext cx="736600" cy="259045"/>
    <xdr:sp macro="" textlink="">
      <xdr:nvSpPr>
        <xdr:cNvPr id="142" name="テキスト ボックス 141"/>
        <xdr:cNvSpPr txBox="1"/>
      </xdr:nvSpPr>
      <xdr:spPr>
        <a:xfrm>
          <a:off x="15290800" y="26600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47625</xdr:rowOff>
    </xdr:from>
    <xdr:to>
      <xdr:col>21</xdr:col>
      <xdr:colOff>412750</xdr:colOff>
      <xdr:row>13</xdr:row>
      <xdr:rowOff>149225</xdr:rowOff>
    </xdr:to>
    <xdr:sp macro="" textlink="">
      <xdr:nvSpPr>
        <xdr:cNvPr id="143" name="円/楕円 142"/>
        <xdr:cNvSpPr/>
      </xdr:nvSpPr>
      <xdr:spPr>
        <a:xfrm>
          <a:off x="14732000" y="227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159402</xdr:rowOff>
    </xdr:from>
    <xdr:ext cx="762000" cy="259045"/>
    <xdr:sp macro="" textlink="">
      <xdr:nvSpPr>
        <xdr:cNvPr id="144" name="テキスト ボックス 143"/>
        <xdr:cNvSpPr txBox="1"/>
      </xdr:nvSpPr>
      <xdr:spPr>
        <a:xfrm>
          <a:off x="14401800" y="204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133350</xdr:rowOff>
    </xdr:from>
    <xdr:to>
      <xdr:col>20</xdr:col>
      <xdr:colOff>209550</xdr:colOff>
      <xdr:row>13</xdr:row>
      <xdr:rowOff>63500</xdr:rowOff>
    </xdr:to>
    <xdr:sp macro="" textlink="">
      <xdr:nvSpPr>
        <xdr:cNvPr id="145" name="円/楕円 144"/>
        <xdr:cNvSpPr/>
      </xdr:nvSpPr>
      <xdr:spPr>
        <a:xfrm>
          <a:off x="13843000" y="219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73677</xdr:rowOff>
    </xdr:from>
    <xdr:ext cx="762000" cy="259045"/>
    <xdr:sp macro="" textlink="">
      <xdr:nvSpPr>
        <xdr:cNvPr id="146" name="テキスト ボックス 145"/>
        <xdr:cNvSpPr txBox="1"/>
      </xdr:nvSpPr>
      <xdr:spPr>
        <a:xfrm>
          <a:off x="13512800" y="195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59055</xdr:rowOff>
    </xdr:from>
    <xdr:to>
      <xdr:col>19</xdr:col>
      <xdr:colOff>6350</xdr:colOff>
      <xdr:row>13</xdr:row>
      <xdr:rowOff>160655</xdr:rowOff>
    </xdr:to>
    <xdr:sp macro="" textlink="">
      <xdr:nvSpPr>
        <xdr:cNvPr id="147" name="円/楕円 146"/>
        <xdr:cNvSpPr/>
      </xdr:nvSpPr>
      <xdr:spPr>
        <a:xfrm>
          <a:off x="12954000" y="228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170832</xdr:rowOff>
    </xdr:from>
    <xdr:ext cx="762000" cy="259045"/>
    <xdr:sp macro="" textlink="">
      <xdr:nvSpPr>
        <xdr:cNvPr id="148" name="テキスト ボックス 147"/>
        <xdr:cNvSpPr txBox="1"/>
      </xdr:nvSpPr>
      <xdr:spPr>
        <a:xfrm>
          <a:off x="12623800" y="205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水準であるが、養護老人ホーム措置費の影響により類似団体を上回っている現状。自立支援給付費も増加傾向にあり、制度上削減が難しい経費であるため、制度改正に注視するとともに資格審査事務を適正に行い、給付に努め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50800</xdr:rowOff>
    </xdr:from>
    <xdr:to>
      <xdr:col>7</xdr:col>
      <xdr:colOff>15875</xdr:colOff>
      <xdr:row>57</xdr:row>
      <xdr:rowOff>50800</xdr:rowOff>
    </xdr:to>
    <xdr:cxnSp macro="">
      <xdr:nvCxnSpPr>
        <xdr:cNvPr id="181" name="直線コネクタ 180"/>
        <xdr:cNvCxnSpPr/>
      </xdr:nvCxnSpPr>
      <xdr:spPr>
        <a:xfrm>
          <a:off x="3987800" y="98234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82"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31750</xdr:rowOff>
    </xdr:from>
    <xdr:to>
      <xdr:col>5</xdr:col>
      <xdr:colOff>549275</xdr:colOff>
      <xdr:row>57</xdr:row>
      <xdr:rowOff>50800</xdr:rowOff>
    </xdr:to>
    <xdr:cxnSp macro="">
      <xdr:nvCxnSpPr>
        <xdr:cNvPr id="184" name="直線コネクタ 183"/>
        <xdr:cNvCxnSpPr/>
      </xdr:nvCxnSpPr>
      <xdr:spPr>
        <a:xfrm>
          <a:off x="3098800" y="98044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186" name="テキスト ボックス 185"/>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31750</xdr:rowOff>
    </xdr:from>
    <xdr:to>
      <xdr:col>4</xdr:col>
      <xdr:colOff>346075</xdr:colOff>
      <xdr:row>57</xdr:row>
      <xdr:rowOff>88900</xdr:rowOff>
    </xdr:to>
    <xdr:cxnSp macro="">
      <xdr:nvCxnSpPr>
        <xdr:cNvPr id="187" name="直線コネクタ 186"/>
        <xdr:cNvCxnSpPr/>
      </xdr:nvCxnSpPr>
      <xdr:spPr>
        <a:xfrm flipV="1">
          <a:off x="2209800" y="98044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89" name="テキスト ボックス 188"/>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146050</xdr:rowOff>
    </xdr:from>
    <xdr:to>
      <xdr:col>3</xdr:col>
      <xdr:colOff>142875</xdr:colOff>
      <xdr:row>57</xdr:row>
      <xdr:rowOff>88900</xdr:rowOff>
    </xdr:to>
    <xdr:cxnSp macro="">
      <xdr:nvCxnSpPr>
        <xdr:cNvPr id="190" name="直線コネクタ 189"/>
        <xdr:cNvCxnSpPr/>
      </xdr:nvCxnSpPr>
      <xdr:spPr>
        <a:xfrm>
          <a:off x="1320800" y="97472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2" name="テキスト ボックス 19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194" name="テキスト ボックス 193"/>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0</xdr:rowOff>
    </xdr:from>
    <xdr:to>
      <xdr:col>7</xdr:col>
      <xdr:colOff>66675</xdr:colOff>
      <xdr:row>57</xdr:row>
      <xdr:rowOff>101600</xdr:rowOff>
    </xdr:to>
    <xdr:sp macro="" textlink="">
      <xdr:nvSpPr>
        <xdr:cNvPr id="200" name="円/楕円 199"/>
        <xdr:cNvSpPr/>
      </xdr:nvSpPr>
      <xdr:spPr>
        <a:xfrm>
          <a:off x="47752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143527</xdr:rowOff>
    </xdr:from>
    <xdr:ext cx="762000" cy="259045"/>
    <xdr:sp macro="" textlink="">
      <xdr:nvSpPr>
        <xdr:cNvPr id="201" name="扶助費該当値テキスト"/>
        <xdr:cNvSpPr txBox="1"/>
      </xdr:nvSpPr>
      <xdr:spPr>
        <a:xfrm>
          <a:off x="49149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0</xdr:rowOff>
    </xdr:from>
    <xdr:to>
      <xdr:col>5</xdr:col>
      <xdr:colOff>600075</xdr:colOff>
      <xdr:row>57</xdr:row>
      <xdr:rowOff>101600</xdr:rowOff>
    </xdr:to>
    <xdr:sp macro="" textlink="">
      <xdr:nvSpPr>
        <xdr:cNvPr id="202" name="円/楕円 201"/>
        <xdr:cNvSpPr/>
      </xdr:nvSpPr>
      <xdr:spPr>
        <a:xfrm>
          <a:off x="3937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86377</xdr:rowOff>
    </xdr:from>
    <xdr:ext cx="736600" cy="259045"/>
    <xdr:sp macro="" textlink="">
      <xdr:nvSpPr>
        <xdr:cNvPr id="203" name="テキスト ボックス 202"/>
        <xdr:cNvSpPr txBox="1"/>
      </xdr:nvSpPr>
      <xdr:spPr>
        <a:xfrm>
          <a:off x="3606800" y="9859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152400</xdr:rowOff>
    </xdr:from>
    <xdr:to>
      <xdr:col>4</xdr:col>
      <xdr:colOff>396875</xdr:colOff>
      <xdr:row>57</xdr:row>
      <xdr:rowOff>82550</xdr:rowOff>
    </xdr:to>
    <xdr:sp macro="" textlink="">
      <xdr:nvSpPr>
        <xdr:cNvPr id="204" name="円/楕円 203"/>
        <xdr:cNvSpPr/>
      </xdr:nvSpPr>
      <xdr:spPr>
        <a:xfrm>
          <a:off x="3048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67327</xdr:rowOff>
    </xdr:from>
    <xdr:ext cx="762000" cy="259045"/>
    <xdr:sp macro="" textlink="">
      <xdr:nvSpPr>
        <xdr:cNvPr id="205" name="テキスト ボックス 204"/>
        <xdr:cNvSpPr txBox="1"/>
      </xdr:nvSpPr>
      <xdr:spPr>
        <a:xfrm>
          <a:off x="2717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38100</xdr:rowOff>
    </xdr:from>
    <xdr:to>
      <xdr:col>3</xdr:col>
      <xdr:colOff>193675</xdr:colOff>
      <xdr:row>57</xdr:row>
      <xdr:rowOff>139700</xdr:rowOff>
    </xdr:to>
    <xdr:sp macro="" textlink="">
      <xdr:nvSpPr>
        <xdr:cNvPr id="206" name="円/楕円 205"/>
        <xdr:cNvSpPr/>
      </xdr:nvSpPr>
      <xdr:spPr>
        <a:xfrm>
          <a:off x="2159000" y="981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124477</xdr:rowOff>
    </xdr:from>
    <xdr:ext cx="762000" cy="259045"/>
    <xdr:sp macro="" textlink="">
      <xdr:nvSpPr>
        <xdr:cNvPr id="207" name="テキスト ボックス 206"/>
        <xdr:cNvSpPr txBox="1"/>
      </xdr:nvSpPr>
      <xdr:spPr>
        <a:xfrm>
          <a:off x="1828800" y="989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95250</xdr:rowOff>
    </xdr:from>
    <xdr:to>
      <xdr:col>1</xdr:col>
      <xdr:colOff>676275</xdr:colOff>
      <xdr:row>57</xdr:row>
      <xdr:rowOff>25400</xdr:rowOff>
    </xdr:to>
    <xdr:sp macro="" textlink="">
      <xdr:nvSpPr>
        <xdr:cNvPr id="208" name="円/楕円 207"/>
        <xdr:cNvSpPr/>
      </xdr:nvSpPr>
      <xdr:spPr>
        <a:xfrm>
          <a:off x="12700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10177</xdr:rowOff>
    </xdr:from>
    <xdr:ext cx="762000" cy="259045"/>
    <xdr:sp macro="" textlink="">
      <xdr:nvSpPr>
        <xdr:cNvPr id="209" name="テキスト ボックス 208"/>
        <xdr:cNvSpPr txBox="1"/>
      </xdr:nvSpPr>
      <xdr:spPr>
        <a:xfrm>
          <a:off x="9398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循環型形成推進交付金の調整により、浄化槽設置管理事業特別会計への繰出金が</a:t>
          </a:r>
          <a:r>
            <a:rPr kumimoji="1" lang="en-US" altLang="ja-JP" sz="1300">
              <a:latin typeface="ＭＳ Ｐゴシック"/>
            </a:rPr>
            <a:t>H25</a:t>
          </a:r>
          <a:r>
            <a:rPr kumimoji="1" lang="ja-JP" altLang="en-US" sz="1300">
              <a:latin typeface="ＭＳ Ｐゴシック"/>
            </a:rPr>
            <a:t>年度一時的に急増したが、今年度は</a:t>
          </a:r>
          <a:r>
            <a:rPr kumimoji="1" lang="en-US" altLang="ja-JP" sz="1300">
              <a:latin typeface="ＭＳ Ｐゴシック"/>
            </a:rPr>
            <a:t>3,500</a:t>
          </a:r>
          <a:r>
            <a:rPr kumimoji="1" lang="ja-JP" altLang="en-US" sz="1300">
              <a:latin typeface="ＭＳ Ｐゴシック"/>
            </a:rPr>
            <a:t>万円減額となった要因により、前年度より</a:t>
          </a:r>
          <a:r>
            <a:rPr kumimoji="1" lang="en-US" altLang="ja-JP" sz="1300">
              <a:latin typeface="ＭＳ Ｐゴシック"/>
            </a:rPr>
            <a:t>1.0</a:t>
          </a:r>
          <a:r>
            <a:rPr kumimoji="1" lang="ja-JP" altLang="en-US" sz="1300">
              <a:latin typeface="ＭＳ Ｐゴシック"/>
            </a:rPr>
            <a:t>％改善した。しかし、国民健康保険、介護保険などへの繰出金は増加しているため、国保税等の徴収強化に努め一般会計への負担軽減を図る。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113284</xdr:rowOff>
    </xdr:from>
    <xdr:to>
      <xdr:col>24</xdr:col>
      <xdr:colOff>31750</xdr:colOff>
      <xdr:row>56</xdr:row>
      <xdr:rowOff>159004</xdr:rowOff>
    </xdr:to>
    <xdr:cxnSp macro="">
      <xdr:nvCxnSpPr>
        <xdr:cNvPr id="239" name="直線コネクタ 238"/>
        <xdr:cNvCxnSpPr/>
      </xdr:nvCxnSpPr>
      <xdr:spPr>
        <a:xfrm flipV="1">
          <a:off x="15671800" y="971448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165862</xdr:rowOff>
    </xdr:from>
    <xdr:to>
      <xdr:col>22</xdr:col>
      <xdr:colOff>565150</xdr:colOff>
      <xdr:row>56</xdr:row>
      <xdr:rowOff>159004</xdr:rowOff>
    </xdr:to>
    <xdr:cxnSp macro="">
      <xdr:nvCxnSpPr>
        <xdr:cNvPr id="242" name="直線コネクタ 241"/>
        <xdr:cNvCxnSpPr/>
      </xdr:nvCxnSpPr>
      <xdr:spPr>
        <a:xfrm>
          <a:off x="14782800" y="9595612"/>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4" name="テキスト ボックス 243"/>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115570</xdr:rowOff>
    </xdr:from>
    <xdr:to>
      <xdr:col>21</xdr:col>
      <xdr:colOff>361950</xdr:colOff>
      <xdr:row>55</xdr:row>
      <xdr:rowOff>165862</xdr:rowOff>
    </xdr:to>
    <xdr:cxnSp macro="">
      <xdr:nvCxnSpPr>
        <xdr:cNvPr id="245" name="直線コネクタ 244"/>
        <xdr:cNvCxnSpPr/>
      </xdr:nvCxnSpPr>
      <xdr:spPr>
        <a:xfrm>
          <a:off x="13893800" y="954532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4843</xdr:rowOff>
    </xdr:from>
    <xdr:ext cx="762000" cy="259045"/>
    <xdr:sp macro="" textlink="">
      <xdr:nvSpPr>
        <xdr:cNvPr id="247" name="テキスト ボックス 246"/>
        <xdr:cNvSpPr txBox="1"/>
      </xdr:nvSpPr>
      <xdr:spPr>
        <a:xfrm>
          <a:off x="14401800" y="9777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115570</xdr:rowOff>
    </xdr:from>
    <xdr:to>
      <xdr:col>20</xdr:col>
      <xdr:colOff>158750</xdr:colOff>
      <xdr:row>55</xdr:row>
      <xdr:rowOff>147574</xdr:rowOff>
    </xdr:to>
    <xdr:cxnSp macro="">
      <xdr:nvCxnSpPr>
        <xdr:cNvPr id="248" name="直線コネクタ 247"/>
        <xdr:cNvCxnSpPr/>
      </xdr:nvCxnSpPr>
      <xdr:spPr>
        <a:xfrm flipV="1">
          <a:off x="13004800" y="95453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271</xdr:rowOff>
    </xdr:from>
    <xdr:ext cx="762000" cy="259045"/>
    <xdr:sp macro="" textlink="">
      <xdr:nvSpPr>
        <xdr:cNvPr id="250" name="テキスト ボックス 249"/>
        <xdr:cNvSpPr txBox="1"/>
      </xdr:nvSpPr>
      <xdr:spPr>
        <a:xfrm>
          <a:off x="13512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1" name="フローチャート : 判断 250"/>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2" name="テキスト ボックス 251"/>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62484</xdr:rowOff>
    </xdr:from>
    <xdr:to>
      <xdr:col>24</xdr:col>
      <xdr:colOff>82550</xdr:colOff>
      <xdr:row>56</xdr:row>
      <xdr:rowOff>164084</xdr:rowOff>
    </xdr:to>
    <xdr:sp macro="" textlink="">
      <xdr:nvSpPr>
        <xdr:cNvPr id="258" name="円/楕円 257"/>
        <xdr:cNvSpPr/>
      </xdr:nvSpPr>
      <xdr:spPr>
        <a:xfrm>
          <a:off x="164592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79011</xdr:rowOff>
    </xdr:from>
    <xdr:ext cx="762000" cy="259045"/>
    <xdr:sp macro="" textlink="">
      <xdr:nvSpPr>
        <xdr:cNvPr id="259" name="その他該当値テキスト"/>
        <xdr:cNvSpPr txBox="1"/>
      </xdr:nvSpPr>
      <xdr:spPr>
        <a:xfrm>
          <a:off x="16598900" y="9508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108204</xdr:rowOff>
    </xdr:from>
    <xdr:to>
      <xdr:col>22</xdr:col>
      <xdr:colOff>615950</xdr:colOff>
      <xdr:row>57</xdr:row>
      <xdr:rowOff>38354</xdr:rowOff>
    </xdr:to>
    <xdr:sp macro="" textlink="">
      <xdr:nvSpPr>
        <xdr:cNvPr id="260" name="円/楕円 259"/>
        <xdr:cNvSpPr/>
      </xdr:nvSpPr>
      <xdr:spPr>
        <a:xfrm>
          <a:off x="15621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23131</xdr:rowOff>
    </xdr:from>
    <xdr:ext cx="736600" cy="259045"/>
    <xdr:sp macro="" textlink="">
      <xdr:nvSpPr>
        <xdr:cNvPr id="261" name="テキスト ボックス 260"/>
        <xdr:cNvSpPr txBox="1"/>
      </xdr:nvSpPr>
      <xdr:spPr>
        <a:xfrm>
          <a:off x="15290800" y="9795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115062</xdr:rowOff>
    </xdr:from>
    <xdr:to>
      <xdr:col>21</xdr:col>
      <xdr:colOff>412750</xdr:colOff>
      <xdr:row>56</xdr:row>
      <xdr:rowOff>45212</xdr:rowOff>
    </xdr:to>
    <xdr:sp macro="" textlink="">
      <xdr:nvSpPr>
        <xdr:cNvPr id="262" name="円/楕円 261"/>
        <xdr:cNvSpPr/>
      </xdr:nvSpPr>
      <xdr:spPr>
        <a:xfrm>
          <a:off x="14732000" y="954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55389</xdr:rowOff>
    </xdr:from>
    <xdr:ext cx="762000" cy="259045"/>
    <xdr:sp macro="" textlink="">
      <xdr:nvSpPr>
        <xdr:cNvPr id="263" name="テキスト ボックス 262"/>
        <xdr:cNvSpPr txBox="1"/>
      </xdr:nvSpPr>
      <xdr:spPr>
        <a:xfrm>
          <a:off x="14401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64770</xdr:rowOff>
    </xdr:from>
    <xdr:to>
      <xdr:col>20</xdr:col>
      <xdr:colOff>209550</xdr:colOff>
      <xdr:row>55</xdr:row>
      <xdr:rowOff>166370</xdr:rowOff>
    </xdr:to>
    <xdr:sp macro="" textlink="">
      <xdr:nvSpPr>
        <xdr:cNvPr id="264" name="円/楕円 263"/>
        <xdr:cNvSpPr/>
      </xdr:nvSpPr>
      <xdr:spPr>
        <a:xfrm>
          <a:off x="13843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5097</xdr:rowOff>
    </xdr:from>
    <xdr:ext cx="762000" cy="259045"/>
    <xdr:sp macro="" textlink="">
      <xdr:nvSpPr>
        <xdr:cNvPr id="265" name="テキスト ボックス 264"/>
        <xdr:cNvSpPr txBox="1"/>
      </xdr:nvSpPr>
      <xdr:spPr>
        <a:xfrm>
          <a:off x="13512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96774</xdr:rowOff>
    </xdr:from>
    <xdr:to>
      <xdr:col>19</xdr:col>
      <xdr:colOff>6350</xdr:colOff>
      <xdr:row>56</xdr:row>
      <xdr:rowOff>26924</xdr:rowOff>
    </xdr:to>
    <xdr:sp macro="" textlink="">
      <xdr:nvSpPr>
        <xdr:cNvPr id="266" name="円/楕円 265"/>
        <xdr:cNvSpPr/>
      </xdr:nvSpPr>
      <xdr:spPr>
        <a:xfrm>
          <a:off x="12954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37101</xdr:rowOff>
    </xdr:from>
    <xdr:ext cx="762000" cy="259045"/>
    <xdr:sp macro="" textlink="">
      <xdr:nvSpPr>
        <xdr:cNvPr id="267" name="テキスト ボックス 266"/>
        <xdr:cNvSpPr txBox="1"/>
      </xdr:nvSpPr>
      <xdr:spPr>
        <a:xfrm>
          <a:off x="12623800" y="929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2.1</a:t>
          </a:r>
          <a:r>
            <a:rPr kumimoji="1" lang="ja-JP" altLang="en-US" sz="1300">
              <a:latin typeface="ＭＳ Ｐゴシック"/>
            </a:rPr>
            <a:t>％</a:t>
          </a:r>
          <a:r>
            <a:rPr kumimoji="1" lang="en-US" altLang="ja-JP" sz="1300">
              <a:latin typeface="ＭＳ Ｐゴシック"/>
            </a:rPr>
            <a:t>6,100</a:t>
          </a:r>
          <a:r>
            <a:rPr kumimoji="1" lang="ja-JP" altLang="en-US" sz="1300">
              <a:latin typeface="ＭＳ Ｐゴシック"/>
            </a:rPr>
            <a:t>万円の増となった。要因としては公営企業会計への繰出金、最終処分場にかかる島嶼町村一部事務組合の負担金の増と分析しているが、町営の病院を抱えていることもあり、年々減収している公営企業会計への繰出は増加傾向にあるため、公営企業の経営健全化を進め、改善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149860</xdr:rowOff>
    </xdr:from>
    <xdr:to>
      <xdr:col>24</xdr:col>
      <xdr:colOff>31750</xdr:colOff>
      <xdr:row>37</xdr:row>
      <xdr:rowOff>74422</xdr:rowOff>
    </xdr:to>
    <xdr:cxnSp macro="">
      <xdr:nvCxnSpPr>
        <xdr:cNvPr id="297" name="直線コネクタ 296"/>
        <xdr:cNvCxnSpPr/>
      </xdr:nvCxnSpPr>
      <xdr:spPr>
        <a:xfrm>
          <a:off x="15671800" y="6322060"/>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298"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62992</xdr:rowOff>
    </xdr:from>
    <xdr:to>
      <xdr:col>22</xdr:col>
      <xdr:colOff>565150</xdr:colOff>
      <xdr:row>36</xdr:row>
      <xdr:rowOff>149860</xdr:rowOff>
    </xdr:to>
    <xdr:cxnSp macro="">
      <xdr:nvCxnSpPr>
        <xdr:cNvPr id="300" name="直線コネクタ 299"/>
        <xdr:cNvCxnSpPr/>
      </xdr:nvCxnSpPr>
      <xdr:spPr>
        <a:xfrm>
          <a:off x="14782800" y="623519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2" name="テキスト ボックス 301"/>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35560</xdr:rowOff>
    </xdr:from>
    <xdr:to>
      <xdr:col>21</xdr:col>
      <xdr:colOff>361950</xdr:colOff>
      <xdr:row>36</xdr:row>
      <xdr:rowOff>62992</xdr:rowOff>
    </xdr:to>
    <xdr:cxnSp macro="">
      <xdr:nvCxnSpPr>
        <xdr:cNvPr id="303" name="直線コネクタ 302"/>
        <xdr:cNvCxnSpPr/>
      </xdr:nvCxnSpPr>
      <xdr:spPr>
        <a:xfrm>
          <a:off x="13893800" y="62077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5" name="テキスト ボックス 304"/>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35560</xdr:rowOff>
    </xdr:from>
    <xdr:to>
      <xdr:col>20</xdr:col>
      <xdr:colOff>158750</xdr:colOff>
      <xdr:row>36</xdr:row>
      <xdr:rowOff>62992</xdr:rowOff>
    </xdr:to>
    <xdr:cxnSp macro="">
      <xdr:nvCxnSpPr>
        <xdr:cNvPr id="306" name="直線コネクタ 305"/>
        <xdr:cNvCxnSpPr/>
      </xdr:nvCxnSpPr>
      <xdr:spPr>
        <a:xfrm flipV="1">
          <a:off x="13004800" y="62077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08" name="テキスト ボックス 307"/>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0" name="テキスト ボックス 309"/>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23622</xdr:rowOff>
    </xdr:from>
    <xdr:to>
      <xdr:col>24</xdr:col>
      <xdr:colOff>82550</xdr:colOff>
      <xdr:row>37</xdr:row>
      <xdr:rowOff>125222</xdr:rowOff>
    </xdr:to>
    <xdr:sp macro="" textlink="">
      <xdr:nvSpPr>
        <xdr:cNvPr id="316" name="円/楕円 315"/>
        <xdr:cNvSpPr/>
      </xdr:nvSpPr>
      <xdr:spPr>
        <a:xfrm>
          <a:off x="164592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167149</xdr:rowOff>
    </xdr:from>
    <xdr:ext cx="762000" cy="259045"/>
    <xdr:sp macro="" textlink="">
      <xdr:nvSpPr>
        <xdr:cNvPr id="317" name="補助費等該当値テキスト"/>
        <xdr:cNvSpPr txBox="1"/>
      </xdr:nvSpPr>
      <xdr:spPr>
        <a:xfrm>
          <a:off x="165989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99060</xdr:rowOff>
    </xdr:from>
    <xdr:to>
      <xdr:col>22</xdr:col>
      <xdr:colOff>615950</xdr:colOff>
      <xdr:row>37</xdr:row>
      <xdr:rowOff>29210</xdr:rowOff>
    </xdr:to>
    <xdr:sp macro="" textlink="">
      <xdr:nvSpPr>
        <xdr:cNvPr id="318" name="円/楕円 317"/>
        <xdr:cNvSpPr/>
      </xdr:nvSpPr>
      <xdr:spPr>
        <a:xfrm>
          <a:off x="15621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9" name="テキスト ボックス 318"/>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12192</xdr:rowOff>
    </xdr:from>
    <xdr:to>
      <xdr:col>21</xdr:col>
      <xdr:colOff>412750</xdr:colOff>
      <xdr:row>36</xdr:row>
      <xdr:rowOff>113792</xdr:rowOff>
    </xdr:to>
    <xdr:sp macro="" textlink="">
      <xdr:nvSpPr>
        <xdr:cNvPr id="320" name="円/楕円 319"/>
        <xdr:cNvSpPr/>
      </xdr:nvSpPr>
      <xdr:spPr>
        <a:xfrm>
          <a:off x="14732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123969</xdr:rowOff>
    </xdr:from>
    <xdr:ext cx="762000" cy="259045"/>
    <xdr:sp macro="" textlink="">
      <xdr:nvSpPr>
        <xdr:cNvPr id="321" name="テキスト ボックス 320"/>
        <xdr:cNvSpPr txBox="1"/>
      </xdr:nvSpPr>
      <xdr:spPr>
        <a:xfrm>
          <a:off x="14401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156210</xdr:rowOff>
    </xdr:from>
    <xdr:to>
      <xdr:col>20</xdr:col>
      <xdr:colOff>209550</xdr:colOff>
      <xdr:row>36</xdr:row>
      <xdr:rowOff>86360</xdr:rowOff>
    </xdr:to>
    <xdr:sp macro="" textlink="">
      <xdr:nvSpPr>
        <xdr:cNvPr id="322" name="円/楕円 321"/>
        <xdr:cNvSpPr/>
      </xdr:nvSpPr>
      <xdr:spPr>
        <a:xfrm>
          <a:off x="13843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96537</xdr:rowOff>
    </xdr:from>
    <xdr:ext cx="762000" cy="259045"/>
    <xdr:sp macro="" textlink="">
      <xdr:nvSpPr>
        <xdr:cNvPr id="323" name="テキスト ボックス 322"/>
        <xdr:cNvSpPr txBox="1"/>
      </xdr:nvSpPr>
      <xdr:spPr>
        <a:xfrm>
          <a:off x="13512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24" name="円/楕円 323"/>
        <xdr:cNvSpPr/>
      </xdr:nvSpPr>
      <xdr:spPr>
        <a:xfrm>
          <a:off x="12954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25" name="テキスト ボックス 324"/>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庁舎建設等の大規模事業が集中したこともあり、今後公債費のピークは平成２８年度と見込んでいる。非常に厳しい財政運営と予想されるが、建設事業の平準化を図り、新規発行債を抑制し、健全な財政運営に努め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142239</xdr:rowOff>
    </xdr:from>
    <xdr:to>
      <xdr:col>7</xdr:col>
      <xdr:colOff>15875</xdr:colOff>
      <xdr:row>77</xdr:row>
      <xdr:rowOff>8889</xdr:rowOff>
    </xdr:to>
    <xdr:cxnSp macro="">
      <xdr:nvCxnSpPr>
        <xdr:cNvPr id="357" name="直線コネクタ 356"/>
        <xdr:cNvCxnSpPr/>
      </xdr:nvCxnSpPr>
      <xdr:spPr>
        <a:xfrm>
          <a:off x="3987800" y="1317243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88916</xdr:rowOff>
    </xdr:from>
    <xdr:ext cx="762000" cy="259045"/>
    <xdr:sp macro="" textlink="">
      <xdr:nvSpPr>
        <xdr:cNvPr id="358" name="公債費平均値テキスト"/>
        <xdr:cNvSpPr txBox="1"/>
      </xdr:nvSpPr>
      <xdr:spPr>
        <a:xfrm>
          <a:off x="4914900" y="12947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123189</xdr:rowOff>
    </xdr:from>
    <xdr:to>
      <xdr:col>5</xdr:col>
      <xdr:colOff>549275</xdr:colOff>
      <xdr:row>76</xdr:row>
      <xdr:rowOff>142239</xdr:rowOff>
    </xdr:to>
    <xdr:cxnSp macro="">
      <xdr:nvCxnSpPr>
        <xdr:cNvPr id="360" name="直線コネクタ 359"/>
        <xdr:cNvCxnSpPr/>
      </xdr:nvCxnSpPr>
      <xdr:spPr>
        <a:xfrm>
          <a:off x="3098800" y="13153389"/>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27957</xdr:rowOff>
    </xdr:from>
    <xdr:ext cx="736600" cy="259045"/>
    <xdr:sp macro="" textlink="">
      <xdr:nvSpPr>
        <xdr:cNvPr id="362" name="テキスト ボックス 361"/>
        <xdr:cNvSpPr txBox="1"/>
      </xdr:nvSpPr>
      <xdr:spPr>
        <a:xfrm>
          <a:off x="3606800" y="12886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123189</xdr:rowOff>
    </xdr:from>
    <xdr:to>
      <xdr:col>4</xdr:col>
      <xdr:colOff>346075</xdr:colOff>
      <xdr:row>76</xdr:row>
      <xdr:rowOff>168911</xdr:rowOff>
    </xdr:to>
    <xdr:cxnSp macro="">
      <xdr:nvCxnSpPr>
        <xdr:cNvPr id="363" name="直線コネクタ 362"/>
        <xdr:cNvCxnSpPr/>
      </xdr:nvCxnSpPr>
      <xdr:spPr>
        <a:xfrm flipV="1">
          <a:off x="2209800" y="1315338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168911</xdr:rowOff>
    </xdr:from>
    <xdr:to>
      <xdr:col>3</xdr:col>
      <xdr:colOff>142875</xdr:colOff>
      <xdr:row>77</xdr:row>
      <xdr:rowOff>1270</xdr:rowOff>
    </xdr:to>
    <xdr:cxnSp macro="">
      <xdr:nvCxnSpPr>
        <xdr:cNvPr id="366" name="直線コネクタ 365"/>
        <xdr:cNvCxnSpPr/>
      </xdr:nvCxnSpPr>
      <xdr:spPr>
        <a:xfrm flipV="1">
          <a:off x="1320800" y="131991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69" name="フローチャート : 判断 368"/>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39387</xdr:rowOff>
    </xdr:from>
    <xdr:ext cx="762000" cy="259045"/>
    <xdr:sp macro="" textlink="">
      <xdr:nvSpPr>
        <xdr:cNvPr id="370" name="テキスト ボックス 369"/>
        <xdr:cNvSpPr txBox="1"/>
      </xdr:nvSpPr>
      <xdr:spPr>
        <a:xfrm>
          <a:off x="939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129539</xdr:rowOff>
    </xdr:from>
    <xdr:to>
      <xdr:col>7</xdr:col>
      <xdr:colOff>66675</xdr:colOff>
      <xdr:row>77</xdr:row>
      <xdr:rowOff>59689</xdr:rowOff>
    </xdr:to>
    <xdr:sp macro="" textlink="">
      <xdr:nvSpPr>
        <xdr:cNvPr id="376" name="円/楕円 375"/>
        <xdr:cNvSpPr/>
      </xdr:nvSpPr>
      <xdr:spPr>
        <a:xfrm>
          <a:off x="47752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101616</xdr:rowOff>
    </xdr:from>
    <xdr:ext cx="762000" cy="259045"/>
    <xdr:sp macro="" textlink="">
      <xdr:nvSpPr>
        <xdr:cNvPr id="377" name="公債費該当値テキスト"/>
        <xdr:cNvSpPr txBox="1"/>
      </xdr:nvSpPr>
      <xdr:spPr>
        <a:xfrm>
          <a:off x="49149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91439</xdr:rowOff>
    </xdr:from>
    <xdr:to>
      <xdr:col>5</xdr:col>
      <xdr:colOff>600075</xdr:colOff>
      <xdr:row>77</xdr:row>
      <xdr:rowOff>21589</xdr:rowOff>
    </xdr:to>
    <xdr:sp macro="" textlink="">
      <xdr:nvSpPr>
        <xdr:cNvPr id="378" name="円/楕円 377"/>
        <xdr:cNvSpPr/>
      </xdr:nvSpPr>
      <xdr:spPr>
        <a:xfrm>
          <a:off x="3937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6366</xdr:rowOff>
    </xdr:from>
    <xdr:ext cx="736600" cy="259045"/>
    <xdr:sp macro="" textlink="">
      <xdr:nvSpPr>
        <xdr:cNvPr id="379" name="テキスト ボックス 378"/>
        <xdr:cNvSpPr txBox="1"/>
      </xdr:nvSpPr>
      <xdr:spPr>
        <a:xfrm>
          <a:off x="3606800" y="13208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72389</xdr:rowOff>
    </xdr:from>
    <xdr:to>
      <xdr:col>4</xdr:col>
      <xdr:colOff>396875</xdr:colOff>
      <xdr:row>77</xdr:row>
      <xdr:rowOff>2539</xdr:rowOff>
    </xdr:to>
    <xdr:sp macro="" textlink="">
      <xdr:nvSpPr>
        <xdr:cNvPr id="380" name="円/楕円 379"/>
        <xdr:cNvSpPr/>
      </xdr:nvSpPr>
      <xdr:spPr>
        <a:xfrm>
          <a:off x="3048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12717</xdr:rowOff>
    </xdr:from>
    <xdr:ext cx="762000" cy="259045"/>
    <xdr:sp macro="" textlink="">
      <xdr:nvSpPr>
        <xdr:cNvPr id="381" name="テキスト ボックス 380"/>
        <xdr:cNvSpPr txBox="1"/>
      </xdr:nvSpPr>
      <xdr:spPr>
        <a:xfrm>
          <a:off x="27178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118111</xdr:rowOff>
    </xdr:from>
    <xdr:to>
      <xdr:col>3</xdr:col>
      <xdr:colOff>193675</xdr:colOff>
      <xdr:row>77</xdr:row>
      <xdr:rowOff>48261</xdr:rowOff>
    </xdr:to>
    <xdr:sp macro="" textlink="">
      <xdr:nvSpPr>
        <xdr:cNvPr id="382" name="円/楕円 381"/>
        <xdr:cNvSpPr/>
      </xdr:nvSpPr>
      <xdr:spPr>
        <a:xfrm>
          <a:off x="2159000" y="131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58437</xdr:rowOff>
    </xdr:from>
    <xdr:ext cx="762000" cy="259045"/>
    <xdr:sp macro="" textlink="">
      <xdr:nvSpPr>
        <xdr:cNvPr id="383" name="テキスト ボックス 382"/>
        <xdr:cNvSpPr txBox="1"/>
      </xdr:nvSpPr>
      <xdr:spPr>
        <a:xfrm>
          <a:off x="1828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84" name="円/楕円 383"/>
        <xdr:cNvSpPr/>
      </xdr:nvSpPr>
      <xdr:spPr>
        <a:xfrm>
          <a:off x="1270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85" name="テキスト ボックス 384"/>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今年度は公営企業会計への繰出による補助費の増加が影響し、</a:t>
          </a:r>
          <a:r>
            <a:rPr kumimoji="1" lang="en-US" altLang="ja-JP" sz="1300">
              <a:latin typeface="ＭＳ Ｐゴシック"/>
            </a:rPr>
            <a:t>1.5</a:t>
          </a:r>
          <a:r>
            <a:rPr kumimoji="1" lang="ja-JP" altLang="en-US" sz="1300">
              <a:latin typeface="ＭＳ Ｐゴシック"/>
            </a:rPr>
            <a:t>％悪化する結果となった。</a:t>
          </a:r>
          <a:endParaRPr kumimoji="1" lang="en-US" altLang="ja-JP" sz="1300">
            <a:latin typeface="ＭＳ Ｐゴシック"/>
          </a:endParaRPr>
        </a:p>
        <a:p>
          <a:r>
            <a:rPr kumimoji="1" lang="ja-JP" altLang="en-US" sz="1300">
              <a:latin typeface="ＭＳ Ｐゴシック"/>
            </a:rPr>
            <a:t>　今後は扶助費の動向に注視しつつ、適正な人員管理、歳出抑制により経常経費の削減に努める。</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127000</xdr:rowOff>
    </xdr:from>
    <xdr:to>
      <xdr:col>24</xdr:col>
      <xdr:colOff>31750</xdr:colOff>
      <xdr:row>78</xdr:row>
      <xdr:rowOff>12700</xdr:rowOff>
    </xdr:to>
    <xdr:cxnSp macro="">
      <xdr:nvCxnSpPr>
        <xdr:cNvPr id="418" name="直線コネクタ 417"/>
        <xdr:cNvCxnSpPr/>
      </xdr:nvCxnSpPr>
      <xdr:spPr>
        <a:xfrm>
          <a:off x="15671800" y="133286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19"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58420</xdr:rowOff>
    </xdr:from>
    <xdr:to>
      <xdr:col>22</xdr:col>
      <xdr:colOff>565150</xdr:colOff>
      <xdr:row>77</xdr:row>
      <xdr:rowOff>127000</xdr:rowOff>
    </xdr:to>
    <xdr:cxnSp macro="">
      <xdr:nvCxnSpPr>
        <xdr:cNvPr id="421" name="直線コネクタ 420"/>
        <xdr:cNvCxnSpPr/>
      </xdr:nvCxnSpPr>
      <xdr:spPr>
        <a:xfrm>
          <a:off x="14782800" y="12917170"/>
          <a:ext cx="889000" cy="411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23" name="テキスト ボックス 422"/>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104140</xdr:rowOff>
    </xdr:from>
    <xdr:to>
      <xdr:col>21</xdr:col>
      <xdr:colOff>361950</xdr:colOff>
      <xdr:row>75</xdr:row>
      <xdr:rowOff>58420</xdr:rowOff>
    </xdr:to>
    <xdr:cxnSp macro="">
      <xdr:nvCxnSpPr>
        <xdr:cNvPr id="424" name="直線コネクタ 423"/>
        <xdr:cNvCxnSpPr/>
      </xdr:nvCxnSpPr>
      <xdr:spPr>
        <a:xfrm>
          <a:off x="13893800" y="1279144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25416</xdr:rowOff>
    </xdr:from>
    <xdr:ext cx="762000" cy="259045"/>
    <xdr:sp macro="" textlink="">
      <xdr:nvSpPr>
        <xdr:cNvPr id="426" name="テキスト ボックス 425"/>
        <xdr:cNvSpPr txBox="1"/>
      </xdr:nvSpPr>
      <xdr:spPr>
        <a:xfrm>
          <a:off x="14401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104140</xdr:rowOff>
    </xdr:from>
    <xdr:to>
      <xdr:col>20</xdr:col>
      <xdr:colOff>158750</xdr:colOff>
      <xdr:row>74</xdr:row>
      <xdr:rowOff>153670</xdr:rowOff>
    </xdr:to>
    <xdr:cxnSp macro="">
      <xdr:nvCxnSpPr>
        <xdr:cNvPr id="427" name="直線コネクタ 426"/>
        <xdr:cNvCxnSpPr/>
      </xdr:nvCxnSpPr>
      <xdr:spPr>
        <a:xfrm flipV="1">
          <a:off x="13004800" y="1279144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151147</xdr:rowOff>
    </xdr:from>
    <xdr:ext cx="762000" cy="259045"/>
    <xdr:sp macro="" textlink="">
      <xdr:nvSpPr>
        <xdr:cNvPr id="429" name="テキスト ボックス 428"/>
        <xdr:cNvSpPr txBox="1"/>
      </xdr:nvSpPr>
      <xdr:spPr>
        <a:xfrm>
          <a:off x="13512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0" name="フローチャート : 判断 429"/>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31" name="テキスト ボックス 430"/>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133350</xdr:rowOff>
    </xdr:from>
    <xdr:to>
      <xdr:col>24</xdr:col>
      <xdr:colOff>82550</xdr:colOff>
      <xdr:row>78</xdr:row>
      <xdr:rowOff>63500</xdr:rowOff>
    </xdr:to>
    <xdr:sp macro="" textlink="">
      <xdr:nvSpPr>
        <xdr:cNvPr id="437" name="円/楕円 436"/>
        <xdr:cNvSpPr/>
      </xdr:nvSpPr>
      <xdr:spPr>
        <a:xfrm>
          <a:off x="16459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105427</xdr:rowOff>
    </xdr:from>
    <xdr:ext cx="762000" cy="259045"/>
    <xdr:sp macro="" textlink="">
      <xdr:nvSpPr>
        <xdr:cNvPr id="438" name="公債費以外該当値テキスト"/>
        <xdr:cNvSpPr txBox="1"/>
      </xdr:nvSpPr>
      <xdr:spPr>
        <a:xfrm>
          <a:off x="16598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76200</xdr:rowOff>
    </xdr:from>
    <xdr:to>
      <xdr:col>22</xdr:col>
      <xdr:colOff>615950</xdr:colOff>
      <xdr:row>78</xdr:row>
      <xdr:rowOff>6350</xdr:rowOff>
    </xdr:to>
    <xdr:sp macro="" textlink="">
      <xdr:nvSpPr>
        <xdr:cNvPr id="439" name="円/楕円 438"/>
        <xdr:cNvSpPr/>
      </xdr:nvSpPr>
      <xdr:spPr>
        <a:xfrm>
          <a:off x="15621000" y="1327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162577</xdr:rowOff>
    </xdr:from>
    <xdr:ext cx="736600" cy="259045"/>
    <xdr:sp macro="" textlink="">
      <xdr:nvSpPr>
        <xdr:cNvPr id="440" name="テキスト ボックス 439"/>
        <xdr:cNvSpPr txBox="1"/>
      </xdr:nvSpPr>
      <xdr:spPr>
        <a:xfrm>
          <a:off x="15290800" y="1336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7620</xdr:rowOff>
    </xdr:from>
    <xdr:to>
      <xdr:col>21</xdr:col>
      <xdr:colOff>412750</xdr:colOff>
      <xdr:row>75</xdr:row>
      <xdr:rowOff>109220</xdr:rowOff>
    </xdr:to>
    <xdr:sp macro="" textlink="">
      <xdr:nvSpPr>
        <xdr:cNvPr id="441" name="円/楕円 440"/>
        <xdr:cNvSpPr/>
      </xdr:nvSpPr>
      <xdr:spPr>
        <a:xfrm>
          <a:off x="14732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119397</xdr:rowOff>
    </xdr:from>
    <xdr:ext cx="762000" cy="259045"/>
    <xdr:sp macro="" textlink="">
      <xdr:nvSpPr>
        <xdr:cNvPr id="442" name="テキスト ボックス 441"/>
        <xdr:cNvSpPr txBox="1"/>
      </xdr:nvSpPr>
      <xdr:spPr>
        <a:xfrm>
          <a:off x="14401800" y="1263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53340</xdr:rowOff>
    </xdr:from>
    <xdr:to>
      <xdr:col>20</xdr:col>
      <xdr:colOff>209550</xdr:colOff>
      <xdr:row>74</xdr:row>
      <xdr:rowOff>154940</xdr:rowOff>
    </xdr:to>
    <xdr:sp macro="" textlink="">
      <xdr:nvSpPr>
        <xdr:cNvPr id="443" name="円/楕円 442"/>
        <xdr:cNvSpPr/>
      </xdr:nvSpPr>
      <xdr:spPr>
        <a:xfrm>
          <a:off x="13843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165117</xdr:rowOff>
    </xdr:from>
    <xdr:ext cx="762000" cy="259045"/>
    <xdr:sp macro="" textlink="">
      <xdr:nvSpPr>
        <xdr:cNvPr id="444" name="テキスト ボックス 443"/>
        <xdr:cNvSpPr txBox="1"/>
      </xdr:nvSpPr>
      <xdr:spPr>
        <a:xfrm>
          <a:off x="13512800" y="1250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102870</xdr:rowOff>
    </xdr:from>
    <xdr:to>
      <xdr:col>19</xdr:col>
      <xdr:colOff>6350</xdr:colOff>
      <xdr:row>75</xdr:row>
      <xdr:rowOff>33020</xdr:rowOff>
    </xdr:to>
    <xdr:sp macro="" textlink="">
      <xdr:nvSpPr>
        <xdr:cNvPr id="445" name="円/楕円 444"/>
        <xdr:cNvSpPr/>
      </xdr:nvSpPr>
      <xdr:spPr>
        <a:xfrm>
          <a:off x="129540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43197</xdr:rowOff>
    </xdr:from>
    <xdr:ext cx="762000" cy="259045"/>
    <xdr:sp macro="" textlink="">
      <xdr:nvSpPr>
        <xdr:cNvPr id="446" name="テキスト ボックス 445"/>
        <xdr:cNvSpPr txBox="1"/>
      </xdr:nvSpPr>
      <xdr:spPr>
        <a:xfrm>
          <a:off x="12623800" y="1255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東京都八丈町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119875</xdr:rowOff>
    </xdr:from>
    <xdr:to>
      <xdr:col>4</xdr:col>
      <xdr:colOff>1117600</xdr:colOff>
      <xdr:row>15</xdr:row>
      <xdr:rowOff>164576</xdr:rowOff>
    </xdr:to>
    <xdr:cxnSp macro="">
      <xdr:nvCxnSpPr>
        <xdr:cNvPr id="54" name="直線コネクタ 53"/>
        <xdr:cNvCxnSpPr/>
      </xdr:nvCxnSpPr>
      <xdr:spPr bwMode="auto">
        <a:xfrm flipV="1">
          <a:off x="5003800" y="2739250"/>
          <a:ext cx="647700" cy="447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75166</xdr:rowOff>
    </xdr:from>
    <xdr:ext cx="762000" cy="259045"/>
    <xdr:sp macro="" textlink="">
      <xdr:nvSpPr>
        <xdr:cNvPr id="55" name="人口1人当たり決算額の推移平均値テキスト130"/>
        <xdr:cNvSpPr txBox="1"/>
      </xdr:nvSpPr>
      <xdr:spPr>
        <a:xfrm>
          <a:off x="5740400" y="2865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164576</xdr:rowOff>
    </xdr:from>
    <xdr:to>
      <xdr:col>4</xdr:col>
      <xdr:colOff>469900</xdr:colOff>
      <xdr:row>16</xdr:row>
      <xdr:rowOff>26578</xdr:rowOff>
    </xdr:to>
    <xdr:cxnSp macro="">
      <xdr:nvCxnSpPr>
        <xdr:cNvPr id="57" name="直線コネクタ 56"/>
        <xdr:cNvCxnSpPr/>
      </xdr:nvCxnSpPr>
      <xdr:spPr bwMode="auto">
        <a:xfrm flipV="1">
          <a:off x="4305300" y="2783951"/>
          <a:ext cx="698500" cy="33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55325</xdr:rowOff>
    </xdr:from>
    <xdr:ext cx="736600" cy="259045"/>
    <xdr:sp macro="" textlink="">
      <xdr:nvSpPr>
        <xdr:cNvPr id="59" name="テキスト ボックス 58"/>
        <xdr:cNvSpPr txBox="1"/>
      </xdr:nvSpPr>
      <xdr:spPr>
        <a:xfrm>
          <a:off x="4622800" y="3017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26578</xdr:rowOff>
    </xdr:from>
    <xdr:to>
      <xdr:col>3</xdr:col>
      <xdr:colOff>904875</xdr:colOff>
      <xdr:row>16</xdr:row>
      <xdr:rowOff>55372</xdr:rowOff>
    </xdr:to>
    <xdr:cxnSp macro="">
      <xdr:nvCxnSpPr>
        <xdr:cNvPr id="60" name="直線コネクタ 59"/>
        <xdr:cNvCxnSpPr/>
      </xdr:nvCxnSpPr>
      <xdr:spPr bwMode="auto">
        <a:xfrm flipV="1">
          <a:off x="3606800" y="2817403"/>
          <a:ext cx="698500" cy="28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49553</xdr:rowOff>
    </xdr:from>
    <xdr:ext cx="762000" cy="259045"/>
    <xdr:sp macro="" textlink="">
      <xdr:nvSpPr>
        <xdr:cNvPr id="62" name="テキスト ボックス 61"/>
        <xdr:cNvSpPr txBox="1"/>
      </xdr:nvSpPr>
      <xdr:spPr>
        <a:xfrm>
          <a:off x="3924300" y="301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55372</xdr:rowOff>
    </xdr:from>
    <xdr:to>
      <xdr:col>3</xdr:col>
      <xdr:colOff>206375</xdr:colOff>
      <xdr:row>16</xdr:row>
      <xdr:rowOff>168815</xdr:rowOff>
    </xdr:to>
    <xdr:cxnSp macro="">
      <xdr:nvCxnSpPr>
        <xdr:cNvPr id="63" name="直線コネクタ 62"/>
        <xdr:cNvCxnSpPr/>
      </xdr:nvCxnSpPr>
      <xdr:spPr bwMode="auto">
        <a:xfrm flipV="1">
          <a:off x="2908300" y="2846197"/>
          <a:ext cx="698500" cy="1134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47305</xdr:rowOff>
    </xdr:from>
    <xdr:ext cx="762000" cy="259045"/>
    <xdr:sp macro="" textlink="">
      <xdr:nvSpPr>
        <xdr:cNvPr id="65" name="テキスト ボックス 64"/>
        <xdr:cNvSpPr txBox="1"/>
      </xdr:nvSpPr>
      <xdr:spPr>
        <a:xfrm>
          <a:off x="3225800" y="300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46286</xdr:rowOff>
    </xdr:from>
    <xdr:ext cx="762000" cy="259045"/>
    <xdr:sp macro="" textlink="">
      <xdr:nvSpPr>
        <xdr:cNvPr id="67" name="テキスト ボックス 66"/>
        <xdr:cNvSpPr txBox="1"/>
      </xdr:nvSpPr>
      <xdr:spPr>
        <a:xfrm>
          <a:off x="2527300" y="3008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69075</xdr:rowOff>
    </xdr:from>
    <xdr:to>
      <xdr:col>5</xdr:col>
      <xdr:colOff>34925</xdr:colOff>
      <xdr:row>15</xdr:row>
      <xdr:rowOff>170675</xdr:rowOff>
    </xdr:to>
    <xdr:sp macro="" textlink="">
      <xdr:nvSpPr>
        <xdr:cNvPr id="73" name="円/楕円 72"/>
        <xdr:cNvSpPr/>
      </xdr:nvSpPr>
      <xdr:spPr bwMode="auto">
        <a:xfrm>
          <a:off x="5600700" y="26884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85602</xdr:rowOff>
    </xdr:from>
    <xdr:ext cx="762000" cy="259045"/>
    <xdr:sp macro="" textlink="">
      <xdr:nvSpPr>
        <xdr:cNvPr id="74" name="人口1人当たり決算額の推移該当値テキスト130"/>
        <xdr:cNvSpPr txBox="1"/>
      </xdr:nvSpPr>
      <xdr:spPr>
        <a:xfrm>
          <a:off x="5740400" y="2533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155,748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113776</xdr:rowOff>
    </xdr:from>
    <xdr:to>
      <xdr:col>4</xdr:col>
      <xdr:colOff>520700</xdr:colOff>
      <xdr:row>16</xdr:row>
      <xdr:rowOff>43926</xdr:rowOff>
    </xdr:to>
    <xdr:sp macro="" textlink="">
      <xdr:nvSpPr>
        <xdr:cNvPr id="75" name="円/楕円 74"/>
        <xdr:cNvSpPr/>
      </xdr:nvSpPr>
      <xdr:spPr bwMode="auto">
        <a:xfrm>
          <a:off x="4953000" y="27331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54103</xdr:rowOff>
    </xdr:from>
    <xdr:ext cx="736600" cy="259045"/>
    <xdr:sp macro="" textlink="">
      <xdr:nvSpPr>
        <xdr:cNvPr id="76" name="テキスト ボックス 75"/>
        <xdr:cNvSpPr txBox="1"/>
      </xdr:nvSpPr>
      <xdr:spPr>
        <a:xfrm>
          <a:off x="4622800" y="25020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151,055</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147228</xdr:rowOff>
    </xdr:from>
    <xdr:to>
      <xdr:col>3</xdr:col>
      <xdr:colOff>955675</xdr:colOff>
      <xdr:row>16</xdr:row>
      <xdr:rowOff>77378</xdr:rowOff>
    </xdr:to>
    <xdr:sp macro="" textlink="">
      <xdr:nvSpPr>
        <xdr:cNvPr id="77" name="円/楕円 76"/>
        <xdr:cNvSpPr/>
      </xdr:nvSpPr>
      <xdr:spPr bwMode="auto">
        <a:xfrm>
          <a:off x="4254500" y="27666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87555</xdr:rowOff>
    </xdr:from>
    <xdr:ext cx="762000" cy="259045"/>
    <xdr:sp macro="" textlink="">
      <xdr:nvSpPr>
        <xdr:cNvPr id="78" name="テキスト ボックス 77"/>
        <xdr:cNvSpPr txBox="1"/>
      </xdr:nvSpPr>
      <xdr:spPr>
        <a:xfrm>
          <a:off x="3924300" y="2535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147,543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4572</xdr:rowOff>
    </xdr:from>
    <xdr:to>
      <xdr:col>3</xdr:col>
      <xdr:colOff>257175</xdr:colOff>
      <xdr:row>16</xdr:row>
      <xdr:rowOff>106172</xdr:rowOff>
    </xdr:to>
    <xdr:sp macro="" textlink="">
      <xdr:nvSpPr>
        <xdr:cNvPr id="79" name="円/楕円 78"/>
        <xdr:cNvSpPr/>
      </xdr:nvSpPr>
      <xdr:spPr bwMode="auto">
        <a:xfrm>
          <a:off x="3556000" y="27953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116349</xdr:rowOff>
    </xdr:from>
    <xdr:ext cx="762000" cy="259045"/>
    <xdr:sp macro="" textlink="">
      <xdr:nvSpPr>
        <xdr:cNvPr id="80" name="テキスト ボックス 79"/>
        <xdr:cNvSpPr txBox="1"/>
      </xdr:nvSpPr>
      <xdr:spPr>
        <a:xfrm>
          <a:off x="3225800" y="2564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144,520</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118015</xdr:rowOff>
    </xdr:from>
    <xdr:to>
      <xdr:col>2</xdr:col>
      <xdr:colOff>692150</xdr:colOff>
      <xdr:row>17</xdr:row>
      <xdr:rowOff>48165</xdr:rowOff>
    </xdr:to>
    <xdr:sp macro="" textlink="">
      <xdr:nvSpPr>
        <xdr:cNvPr id="81" name="円/楕円 80"/>
        <xdr:cNvSpPr/>
      </xdr:nvSpPr>
      <xdr:spPr bwMode="auto">
        <a:xfrm>
          <a:off x="2857500" y="29088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58342</xdr:rowOff>
    </xdr:from>
    <xdr:ext cx="762000" cy="259045"/>
    <xdr:sp macro="" textlink="">
      <xdr:nvSpPr>
        <xdr:cNvPr id="82" name="テキスト ボックス 81"/>
        <xdr:cNvSpPr txBox="1"/>
      </xdr:nvSpPr>
      <xdr:spPr>
        <a:xfrm>
          <a:off x="2527300" y="267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132,610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132411</xdr:rowOff>
    </xdr:from>
    <xdr:to>
      <xdr:col>4</xdr:col>
      <xdr:colOff>1117600</xdr:colOff>
      <xdr:row>35</xdr:row>
      <xdr:rowOff>240709</xdr:rowOff>
    </xdr:to>
    <xdr:cxnSp macro="">
      <xdr:nvCxnSpPr>
        <xdr:cNvPr id="116" name="直線コネクタ 115"/>
        <xdr:cNvCxnSpPr/>
      </xdr:nvCxnSpPr>
      <xdr:spPr bwMode="auto">
        <a:xfrm flipV="1">
          <a:off x="5003800" y="6742761"/>
          <a:ext cx="647700" cy="1082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332789</xdr:rowOff>
    </xdr:from>
    <xdr:ext cx="762000" cy="259045"/>
    <xdr:sp macro="" textlink="">
      <xdr:nvSpPr>
        <xdr:cNvPr id="117" name="人口1人当たり決算額の推移平均値テキスト445"/>
        <xdr:cNvSpPr txBox="1"/>
      </xdr:nvSpPr>
      <xdr:spPr>
        <a:xfrm>
          <a:off x="5740400" y="6943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240709</xdr:rowOff>
    </xdr:from>
    <xdr:to>
      <xdr:col>4</xdr:col>
      <xdr:colOff>469900</xdr:colOff>
      <xdr:row>35</xdr:row>
      <xdr:rowOff>288620</xdr:rowOff>
    </xdr:to>
    <xdr:cxnSp macro="">
      <xdr:nvCxnSpPr>
        <xdr:cNvPr id="119" name="直線コネクタ 118"/>
        <xdr:cNvCxnSpPr/>
      </xdr:nvCxnSpPr>
      <xdr:spPr bwMode="auto">
        <a:xfrm flipV="1">
          <a:off x="4305300" y="6851059"/>
          <a:ext cx="698500" cy="479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41915</xdr:rowOff>
    </xdr:from>
    <xdr:ext cx="736600" cy="259045"/>
    <xdr:sp macro="" textlink="">
      <xdr:nvSpPr>
        <xdr:cNvPr id="121" name="テキスト ボックス 120"/>
        <xdr:cNvSpPr txBox="1"/>
      </xdr:nvSpPr>
      <xdr:spPr>
        <a:xfrm>
          <a:off x="4622800" y="6995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224955</xdr:rowOff>
    </xdr:from>
    <xdr:to>
      <xdr:col>3</xdr:col>
      <xdr:colOff>904875</xdr:colOff>
      <xdr:row>35</xdr:row>
      <xdr:rowOff>288620</xdr:rowOff>
    </xdr:to>
    <xdr:cxnSp macro="">
      <xdr:nvCxnSpPr>
        <xdr:cNvPr id="122" name="直線コネクタ 121"/>
        <xdr:cNvCxnSpPr/>
      </xdr:nvCxnSpPr>
      <xdr:spPr bwMode="auto">
        <a:xfrm>
          <a:off x="3606800" y="6835305"/>
          <a:ext cx="698500" cy="636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336884</xdr:rowOff>
    </xdr:from>
    <xdr:ext cx="762000" cy="259045"/>
    <xdr:sp macro="" textlink="">
      <xdr:nvSpPr>
        <xdr:cNvPr id="124" name="テキスト ボックス 123"/>
        <xdr:cNvSpPr txBox="1"/>
      </xdr:nvSpPr>
      <xdr:spPr>
        <a:xfrm>
          <a:off x="3924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224955</xdr:rowOff>
    </xdr:from>
    <xdr:to>
      <xdr:col>3</xdr:col>
      <xdr:colOff>206375</xdr:colOff>
      <xdr:row>35</xdr:row>
      <xdr:rowOff>271342</xdr:rowOff>
    </xdr:to>
    <xdr:cxnSp macro="">
      <xdr:nvCxnSpPr>
        <xdr:cNvPr id="125" name="直線コネクタ 124"/>
        <xdr:cNvCxnSpPr/>
      </xdr:nvCxnSpPr>
      <xdr:spPr bwMode="auto">
        <a:xfrm flipV="1">
          <a:off x="2908300" y="6835305"/>
          <a:ext cx="698500" cy="463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268571</xdr:rowOff>
    </xdr:from>
    <xdr:ext cx="762000" cy="259045"/>
    <xdr:sp macro="" textlink="">
      <xdr:nvSpPr>
        <xdr:cNvPr id="127" name="テキスト ボックス 126"/>
        <xdr:cNvSpPr txBox="1"/>
      </xdr:nvSpPr>
      <xdr:spPr>
        <a:xfrm>
          <a:off x="32258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277607</xdr:rowOff>
    </xdr:from>
    <xdr:ext cx="762000" cy="259045"/>
    <xdr:sp macro="" textlink="">
      <xdr:nvSpPr>
        <xdr:cNvPr id="129" name="テキスト ボックス 128"/>
        <xdr:cNvSpPr txBox="1"/>
      </xdr:nvSpPr>
      <xdr:spPr>
        <a:xfrm>
          <a:off x="25273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81611</xdr:rowOff>
    </xdr:from>
    <xdr:to>
      <xdr:col>5</xdr:col>
      <xdr:colOff>34925</xdr:colOff>
      <xdr:row>35</xdr:row>
      <xdr:rowOff>183211</xdr:rowOff>
    </xdr:to>
    <xdr:sp macro="" textlink="">
      <xdr:nvSpPr>
        <xdr:cNvPr id="135" name="円/楕円 134"/>
        <xdr:cNvSpPr/>
      </xdr:nvSpPr>
      <xdr:spPr bwMode="auto">
        <a:xfrm>
          <a:off x="5600700" y="66919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269588</xdr:rowOff>
    </xdr:from>
    <xdr:ext cx="762000" cy="259045"/>
    <xdr:sp macro="" textlink="">
      <xdr:nvSpPr>
        <xdr:cNvPr id="136" name="人口1人当たり決算額の推移該当値テキスト445"/>
        <xdr:cNvSpPr txBox="1"/>
      </xdr:nvSpPr>
      <xdr:spPr>
        <a:xfrm>
          <a:off x="5740400" y="653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42,716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189909</xdr:rowOff>
    </xdr:from>
    <xdr:to>
      <xdr:col>4</xdr:col>
      <xdr:colOff>520700</xdr:colOff>
      <xdr:row>35</xdr:row>
      <xdr:rowOff>291509</xdr:rowOff>
    </xdr:to>
    <xdr:sp macro="" textlink="">
      <xdr:nvSpPr>
        <xdr:cNvPr id="137" name="円/楕円 136"/>
        <xdr:cNvSpPr/>
      </xdr:nvSpPr>
      <xdr:spPr bwMode="auto">
        <a:xfrm>
          <a:off x="4953000" y="68002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301686</xdr:rowOff>
    </xdr:from>
    <xdr:ext cx="736600" cy="259045"/>
    <xdr:sp macro="" textlink="">
      <xdr:nvSpPr>
        <xdr:cNvPr id="138" name="テキスト ボックス 137"/>
        <xdr:cNvSpPr txBox="1"/>
      </xdr:nvSpPr>
      <xdr:spPr>
        <a:xfrm>
          <a:off x="4622800" y="6569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37,031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237820</xdr:rowOff>
    </xdr:from>
    <xdr:to>
      <xdr:col>3</xdr:col>
      <xdr:colOff>955675</xdr:colOff>
      <xdr:row>35</xdr:row>
      <xdr:rowOff>339420</xdr:rowOff>
    </xdr:to>
    <xdr:sp macro="" textlink="">
      <xdr:nvSpPr>
        <xdr:cNvPr id="139" name="円/楕円 138"/>
        <xdr:cNvSpPr/>
      </xdr:nvSpPr>
      <xdr:spPr bwMode="auto">
        <a:xfrm>
          <a:off x="4254500" y="68481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6697</xdr:rowOff>
    </xdr:from>
    <xdr:ext cx="762000" cy="259045"/>
    <xdr:sp macro="" textlink="">
      <xdr:nvSpPr>
        <xdr:cNvPr id="140" name="テキスト ボックス 139"/>
        <xdr:cNvSpPr txBox="1"/>
      </xdr:nvSpPr>
      <xdr:spPr>
        <a:xfrm>
          <a:off x="3924300" y="6617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34,516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174155</xdr:rowOff>
    </xdr:from>
    <xdr:to>
      <xdr:col>3</xdr:col>
      <xdr:colOff>257175</xdr:colOff>
      <xdr:row>35</xdr:row>
      <xdr:rowOff>275755</xdr:rowOff>
    </xdr:to>
    <xdr:sp macro="" textlink="">
      <xdr:nvSpPr>
        <xdr:cNvPr id="141" name="円/楕円 140"/>
        <xdr:cNvSpPr/>
      </xdr:nvSpPr>
      <xdr:spPr bwMode="auto">
        <a:xfrm>
          <a:off x="3556000" y="6784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285932</xdr:rowOff>
    </xdr:from>
    <xdr:ext cx="762000" cy="259045"/>
    <xdr:sp macro="" textlink="">
      <xdr:nvSpPr>
        <xdr:cNvPr id="142" name="テキスト ボックス 141"/>
        <xdr:cNvSpPr txBox="1"/>
      </xdr:nvSpPr>
      <xdr:spPr>
        <a:xfrm>
          <a:off x="3225800" y="6553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37,858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220542</xdr:rowOff>
    </xdr:from>
    <xdr:to>
      <xdr:col>2</xdr:col>
      <xdr:colOff>692150</xdr:colOff>
      <xdr:row>35</xdr:row>
      <xdr:rowOff>322142</xdr:rowOff>
    </xdr:to>
    <xdr:sp macro="" textlink="">
      <xdr:nvSpPr>
        <xdr:cNvPr id="143" name="円/楕円 142"/>
        <xdr:cNvSpPr/>
      </xdr:nvSpPr>
      <xdr:spPr bwMode="auto">
        <a:xfrm>
          <a:off x="2857500" y="68308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306919</xdr:rowOff>
    </xdr:from>
    <xdr:ext cx="762000" cy="259045"/>
    <xdr:sp macro="" textlink="">
      <xdr:nvSpPr>
        <xdr:cNvPr id="144" name="テキスト ボックス 143"/>
        <xdr:cNvSpPr txBox="1"/>
      </xdr:nvSpPr>
      <xdr:spPr>
        <a:xfrm>
          <a:off x="2527300" y="6917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35,423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東京都八丈町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a:t>
          </a:r>
          <a:r>
            <a:rPr kumimoji="1" lang="en-US" altLang="ja-JP" sz="1400">
              <a:latin typeface="ＭＳ ゴシック" pitchFamily="49" charset="-128"/>
              <a:ea typeface="ＭＳ ゴシック" pitchFamily="49" charset="-128"/>
            </a:rPr>
            <a:t>H21</a:t>
          </a:r>
          <a:r>
            <a:rPr kumimoji="1" lang="ja-JP" altLang="en-US" sz="1400">
              <a:latin typeface="ＭＳ ゴシック" pitchFamily="49" charset="-128"/>
              <a:ea typeface="ＭＳ ゴシック" pitchFamily="49" charset="-128"/>
            </a:rPr>
            <a:t>年度より着実に積み増しを行っている。実質収支、実質単年度収支においては前年度よりマイナスとなってしまったが、要因としては不用額を組み替えたことによるためと分析。</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今後は実質収支比率の適正な範囲とされる</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％となるよう健全な財政運営に努める。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東京都八丈町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赤字が増加傾向にあった国保会計においては、今年度</a:t>
          </a:r>
          <a:r>
            <a:rPr kumimoji="1" lang="en-US" altLang="ja-JP" sz="1400">
              <a:latin typeface="ＭＳ ゴシック" pitchFamily="49" charset="-128"/>
              <a:ea typeface="ＭＳ ゴシック" pitchFamily="49" charset="-128"/>
            </a:rPr>
            <a:t>0.93</a:t>
          </a:r>
          <a:r>
            <a:rPr kumimoji="1" lang="ja-JP" altLang="en-US" sz="1400">
              <a:latin typeface="ＭＳ ゴシック" pitchFamily="49" charset="-128"/>
              <a:ea typeface="ＭＳ ゴシック" pitchFamily="49" charset="-128"/>
            </a:rPr>
            <a:t>％改善したが、累積赤字の解消が今後の課題。</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会計（病院、水道、一般旅客自動車運送）については、毎年一般会計からの繰入により赤字補てんを行い経営を成り立たせている状況であり、増加していく赤字に対し、一般会計をも圧迫していくことが懸念されるため、料金改定も含めた経営改善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東京都八丈町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起債の償還は今後増加傾向にあり、平成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年度にピークを迎える見込みのため、さらに厳しい財政状況が予想される。今後は新規発行債の抑制を図り、適正な債権管理を行い、健全な財政運営に努める。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東京都八丈町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a:t>
          </a:r>
          <a:r>
            <a:rPr kumimoji="1" lang="en-US" altLang="ja-JP" sz="1400">
              <a:latin typeface="ＭＳ ゴシック" pitchFamily="49" charset="-128"/>
              <a:ea typeface="ＭＳ ゴシック" pitchFamily="49" charset="-128"/>
            </a:rPr>
            <a:t>H24</a:t>
          </a:r>
          <a:r>
            <a:rPr kumimoji="1" lang="ja-JP" altLang="en-US" sz="1400">
              <a:latin typeface="ＭＳ ゴシック" pitchFamily="49" charset="-128"/>
              <a:ea typeface="ＭＳ ゴシック" pitchFamily="49" charset="-128"/>
            </a:rPr>
            <a:t>年度より微減しているが充当可能財源等においても微減しているため、将来負担比率があまり改善できていない現状。</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今後、起債を抑制し、将来を見据えた財政運営を図り、将来負担比率の改善に努める。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Q29" workbookViewId="0">
      <selection activeCell="AM14" sqref="AM14:AT14"/>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7400779</v>
      </c>
      <c r="BO4" s="379"/>
      <c r="BP4" s="379"/>
      <c r="BQ4" s="379"/>
      <c r="BR4" s="379"/>
      <c r="BS4" s="379"/>
      <c r="BT4" s="379"/>
      <c r="BU4" s="380"/>
      <c r="BV4" s="378">
        <v>7402577</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1.8</v>
      </c>
      <c r="CU4" s="556"/>
      <c r="CV4" s="556"/>
      <c r="CW4" s="556"/>
      <c r="CX4" s="556"/>
      <c r="CY4" s="556"/>
      <c r="CZ4" s="556"/>
      <c r="DA4" s="557"/>
      <c r="DB4" s="555">
        <v>3.5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7327683</v>
      </c>
      <c r="BO5" s="384"/>
      <c r="BP5" s="384"/>
      <c r="BQ5" s="384"/>
      <c r="BR5" s="384"/>
      <c r="BS5" s="384"/>
      <c r="BT5" s="384"/>
      <c r="BU5" s="385"/>
      <c r="BV5" s="383">
        <v>7170889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91.4</v>
      </c>
      <c r="CU5" s="354"/>
      <c r="CV5" s="354"/>
      <c r="CW5" s="354"/>
      <c r="CX5" s="354"/>
      <c r="CY5" s="354"/>
      <c r="CZ5" s="354"/>
      <c r="DA5" s="355"/>
      <c r="DB5" s="353">
        <v>88.9</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73096</v>
      </c>
      <c r="BO6" s="384"/>
      <c r="BP6" s="384"/>
      <c r="BQ6" s="384"/>
      <c r="BR6" s="384"/>
      <c r="BS6" s="384"/>
      <c r="BT6" s="384"/>
      <c r="BU6" s="385"/>
      <c r="BV6" s="383">
        <v>231688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97.1</v>
      </c>
      <c r="CU6" s="530"/>
      <c r="CV6" s="530"/>
      <c r="CW6" s="530"/>
      <c r="CX6" s="530"/>
      <c r="CY6" s="530"/>
      <c r="CZ6" s="530"/>
      <c r="DA6" s="531"/>
      <c r="DB6" s="529">
        <v>94.7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10538</v>
      </c>
      <c r="BO7" s="384"/>
      <c r="BP7" s="384"/>
      <c r="BQ7" s="384"/>
      <c r="BR7" s="384"/>
      <c r="BS7" s="384"/>
      <c r="BT7" s="384"/>
      <c r="BU7" s="385"/>
      <c r="BV7" s="383">
        <v>109103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3404380</v>
      </c>
      <c r="CU7" s="384"/>
      <c r="CV7" s="384"/>
      <c r="CW7" s="384"/>
      <c r="CX7" s="384"/>
      <c r="CY7" s="384"/>
      <c r="CZ7" s="384"/>
      <c r="DA7" s="385"/>
      <c r="DB7" s="383">
        <v>3523550</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62558</v>
      </c>
      <c r="BO8" s="384"/>
      <c r="BP8" s="384"/>
      <c r="BQ8" s="384"/>
      <c r="BR8" s="384"/>
      <c r="BS8" s="384"/>
      <c r="BT8" s="384"/>
      <c r="BU8" s="385"/>
      <c r="BV8" s="383">
        <v>122585</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0.31</v>
      </c>
      <c r="CU8" s="493"/>
      <c r="CV8" s="493"/>
      <c r="CW8" s="493"/>
      <c r="CX8" s="493"/>
      <c r="CY8" s="493"/>
      <c r="CZ8" s="493"/>
      <c r="DA8" s="494"/>
      <c r="DB8" s="492">
        <v>0.3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8231</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-60027</v>
      </c>
      <c r="BO9" s="384"/>
      <c r="BP9" s="384"/>
      <c r="BQ9" s="384"/>
      <c r="BR9" s="384"/>
      <c r="BS9" s="384"/>
      <c r="BT9" s="384"/>
      <c r="BU9" s="385"/>
      <c r="BV9" s="383">
        <v>-7948</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15.8</v>
      </c>
      <c r="CU9" s="354"/>
      <c r="CV9" s="354"/>
      <c r="CW9" s="354"/>
      <c r="CX9" s="354"/>
      <c r="CY9" s="354"/>
      <c r="CZ9" s="354"/>
      <c r="DA9" s="355"/>
      <c r="DB9" s="353">
        <v>14.9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103</v>
      </c>
      <c r="M10" s="357"/>
      <c r="N10" s="357"/>
      <c r="O10" s="357"/>
      <c r="P10" s="357"/>
      <c r="Q10" s="358"/>
      <c r="R10" s="359">
        <v>8837</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14000</v>
      </c>
      <c r="BO10" s="384"/>
      <c r="BP10" s="384"/>
      <c r="BQ10" s="384"/>
      <c r="BR10" s="384"/>
      <c r="BS10" s="384"/>
      <c r="BT10" s="384"/>
      <c r="BU10" s="385"/>
      <c r="BV10" s="383">
        <v>86000</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7921</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7820</v>
      </c>
      <c r="S13" s="485"/>
      <c r="T13" s="485"/>
      <c r="U13" s="485"/>
      <c r="V13" s="486"/>
      <c r="W13" s="472" t="s">
        <v>124</v>
      </c>
      <c r="X13" s="396"/>
      <c r="Y13" s="396"/>
      <c r="Z13" s="396"/>
      <c r="AA13" s="396"/>
      <c r="AB13" s="397"/>
      <c r="AC13" s="359">
        <v>720</v>
      </c>
      <c r="AD13" s="360"/>
      <c r="AE13" s="360"/>
      <c r="AF13" s="360"/>
      <c r="AG13" s="361"/>
      <c r="AH13" s="359">
        <v>840</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-46027</v>
      </c>
      <c r="BO13" s="384"/>
      <c r="BP13" s="384"/>
      <c r="BQ13" s="384"/>
      <c r="BR13" s="384"/>
      <c r="BS13" s="384"/>
      <c r="BT13" s="384"/>
      <c r="BU13" s="385"/>
      <c r="BV13" s="383">
        <v>78052</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10.199999999999999</v>
      </c>
      <c r="CU13" s="354"/>
      <c r="CV13" s="354"/>
      <c r="CW13" s="354"/>
      <c r="CX13" s="354"/>
      <c r="CY13" s="354"/>
      <c r="CZ13" s="354"/>
      <c r="DA13" s="355"/>
      <c r="DB13" s="353">
        <v>9.6999999999999993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8016</v>
      </c>
      <c r="S14" s="485"/>
      <c r="T14" s="485"/>
      <c r="U14" s="485"/>
      <c r="V14" s="486"/>
      <c r="W14" s="487"/>
      <c r="X14" s="399"/>
      <c r="Y14" s="399"/>
      <c r="Z14" s="399"/>
      <c r="AA14" s="399"/>
      <c r="AB14" s="400"/>
      <c r="AC14" s="477">
        <v>17</v>
      </c>
      <c r="AD14" s="478"/>
      <c r="AE14" s="478"/>
      <c r="AF14" s="478"/>
      <c r="AG14" s="479"/>
      <c r="AH14" s="477">
        <v>19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82</v>
      </c>
      <c r="CU14" s="456"/>
      <c r="CV14" s="456"/>
      <c r="CW14" s="456"/>
      <c r="CX14" s="456"/>
      <c r="CY14" s="456"/>
      <c r="CZ14" s="456"/>
      <c r="DA14" s="457"/>
      <c r="DB14" s="488">
        <v>79.3</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7913</v>
      </c>
      <c r="S15" s="485"/>
      <c r="T15" s="485"/>
      <c r="U15" s="485"/>
      <c r="V15" s="486"/>
      <c r="W15" s="472" t="s">
        <v>131</v>
      </c>
      <c r="X15" s="396"/>
      <c r="Y15" s="396"/>
      <c r="Z15" s="396"/>
      <c r="AA15" s="396"/>
      <c r="AB15" s="397"/>
      <c r="AC15" s="359">
        <v>767</v>
      </c>
      <c r="AD15" s="360"/>
      <c r="AE15" s="360"/>
      <c r="AF15" s="360"/>
      <c r="AG15" s="361"/>
      <c r="AH15" s="359">
        <v>748</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913268</v>
      </c>
      <c r="BO15" s="379"/>
      <c r="BP15" s="379"/>
      <c r="BQ15" s="379"/>
      <c r="BR15" s="379"/>
      <c r="BS15" s="379"/>
      <c r="BT15" s="379"/>
      <c r="BU15" s="380"/>
      <c r="BV15" s="378">
        <v>923311</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18.100000000000001</v>
      </c>
      <c r="AD16" s="478"/>
      <c r="AE16" s="478"/>
      <c r="AF16" s="478"/>
      <c r="AG16" s="479"/>
      <c r="AH16" s="477">
        <v>16.899999999999999</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2957335</v>
      </c>
      <c r="BO16" s="384"/>
      <c r="BP16" s="384"/>
      <c r="BQ16" s="384"/>
      <c r="BR16" s="384"/>
      <c r="BS16" s="384"/>
      <c r="BT16" s="384"/>
      <c r="BU16" s="385"/>
      <c r="BV16" s="383">
        <v>3042819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2740</v>
      </c>
      <c r="AD17" s="360"/>
      <c r="AE17" s="360"/>
      <c r="AF17" s="360"/>
      <c r="AG17" s="361"/>
      <c r="AH17" s="359">
        <v>2834</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1157991</v>
      </c>
      <c r="BO17" s="384"/>
      <c r="BP17" s="384"/>
      <c r="BQ17" s="384"/>
      <c r="BR17" s="384"/>
      <c r="BS17" s="384"/>
      <c r="BT17" s="384"/>
      <c r="BU17" s="385"/>
      <c r="BV17" s="383">
        <v>1186358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72.209999999999994</v>
      </c>
      <c r="M18" s="448"/>
      <c r="N18" s="448"/>
      <c r="O18" s="448"/>
      <c r="P18" s="448"/>
      <c r="Q18" s="448"/>
      <c r="R18" s="449"/>
      <c r="S18" s="449"/>
      <c r="T18" s="449"/>
      <c r="U18" s="449"/>
      <c r="V18" s="450"/>
      <c r="W18" s="464"/>
      <c r="X18" s="465"/>
      <c r="Y18" s="465"/>
      <c r="Z18" s="465"/>
      <c r="AA18" s="465"/>
      <c r="AB18" s="473"/>
      <c r="AC18" s="347">
        <v>64.8</v>
      </c>
      <c r="AD18" s="348"/>
      <c r="AE18" s="348"/>
      <c r="AF18" s="348"/>
      <c r="AG18" s="451"/>
      <c r="AH18" s="347">
        <v>64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3131010</v>
      </c>
      <c r="BO18" s="384"/>
      <c r="BP18" s="384"/>
      <c r="BQ18" s="384"/>
      <c r="BR18" s="384"/>
      <c r="BS18" s="384"/>
      <c r="BT18" s="384"/>
      <c r="BU18" s="385"/>
      <c r="BV18" s="383">
        <v>3128213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114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3988989</v>
      </c>
      <c r="BO19" s="384"/>
      <c r="BP19" s="384"/>
      <c r="BQ19" s="384"/>
      <c r="BR19" s="384"/>
      <c r="BS19" s="384"/>
      <c r="BT19" s="384"/>
      <c r="BU19" s="385"/>
      <c r="BV19" s="383">
        <v>4117448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4090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7278154</v>
      </c>
      <c r="BO23" s="384"/>
      <c r="BP23" s="384"/>
      <c r="BQ23" s="384"/>
      <c r="BR23" s="384"/>
      <c r="BS23" s="384"/>
      <c r="BT23" s="384"/>
      <c r="BU23" s="385"/>
      <c r="BV23" s="383">
        <v>7517598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7760</v>
      </c>
      <c r="R24" s="360"/>
      <c r="S24" s="360"/>
      <c r="T24" s="360"/>
      <c r="U24" s="360"/>
      <c r="V24" s="361"/>
      <c r="W24" s="425"/>
      <c r="X24" s="416"/>
      <c r="Y24" s="417"/>
      <c r="Z24" s="356" t="s">
        <v>154</v>
      </c>
      <c r="AA24" s="357"/>
      <c r="AB24" s="357"/>
      <c r="AC24" s="357"/>
      <c r="AD24" s="357"/>
      <c r="AE24" s="357"/>
      <c r="AF24" s="357"/>
      <c r="AG24" s="358"/>
      <c r="AH24" s="359">
        <v>170</v>
      </c>
      <c r="AI24" s="360"/>
      <c r="AJ24" s="360"/>
      <c r="AK24" s="360"/>
      <c r="AL24" s="361"/>
      <c r="AM24" s="359">
        <v>448460</v>
      </c>
      <c r="AN24" s="360"/>
      <c r="AO24" s="360"/>
      <c r="AP24" s="360"/>
      <c r="AQ24" s="360"/>
      <c r="AR24" s="361"/>
      <c r="AS24" s="359">
        <v>2638</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4768014</v>
      </c>
      <c r="BO24" s="384"/>
      <c r="BP24" s="384"/>
      <c r="BQ24" s="384"/>
      <c r="BR24" s="384"/>
      <c r="BS24" s="384"/>
      <c r="BT24" s="384"/>
      <c r="BU24" s="385"/>
      <c r="BV24" s="383">
        <v>4893783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6590</v>
      </c>
      <c r="R25" s="360"/>
      <c r="S25" s="360"/>
      <c r="T25" s="360"/>
      <c r="U25" s="360"/>
      <c r="V25" s="361"/>
      <c r="W25" s="425"/>
      <c r="X25" s="416"/>
      <c r="Y25" s="417"/>
      <c r="Z25" s="356" t="s">
        <v>157</v>
      </c>
      <c r="AA25" s="357"/>
      <c r="AB25" s="357"/>
      <c r="AC25" s="357"/>
      <c r="AD25" s="357"/>
      <c r="AE25" s="357"/>
      <c r="AF25" s="357"/>
      <c r="AG25" s="358"/>
      <c r="AH25" s="359">
        <v>23</v>
      </c>
      <c r="AI25" s="360"/>
      <c r="AJ25" s="360"/>
      <c r="AK25" s="360"/>
      <c r="AL25" s="361"/>
      <c r="AM25" s="359">
        <v>61249</v>
      </c>
      <c r="AN25" s="360"/>
      <c r="AO25" s="360"/>
      <c r="AP25" s="360"/>
      <c r="AQ25" s="360"/>
      <c r="AR25" s="361"/>
      <c r="AS25" s="359">
        <v>2663</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95700</v>
      </c>
      <c r="BO25" s="379"/>
      <c r="BP25" s="379"/>
      <c r="BQ25" s="379"/>
      <c r="BR25" s="379"/>
      <c r="BS25" s="379"/>
      <c r="BT25" s="379"/>
      <c r="BU25" s="380"/>
      <c r="BV25" s="378">
        <v>177243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6200</v>
      </c>
      <c r="R26" s="360"/>
      <c r="S26" s="360"/>
      <c r="T26" s="360"/>
      <c r="U26" s="360"/>
      <c r="V26" s="361"/>
      <c r="W26" s="425"/>
      <c r="X26" s="416"/>
      <c r="Y26" s="417"/>
      <c r="Z26" s="356" t="s">
        <v>160</v>
      </c>
      <c r="AA26" s="438"/>
      <c r="AB26" s="438"/>
      <c r="AC26" s="438"/>
      <c r="AD26" s="438"/>
      <c r="AE26" s="438"/>
      <c r="AF26" s="438"/>
      <c r="AG26" s="439"/>
      <c r="AH26" s="359">
        <v>9</v>
      </c>
      <c r="AI26" s="360"/>
      <c r="AJ26" s="360"/>
      <c r="AK26" s="360"/>
      <c r="AL26" s="361"/>
      <c r="AM26" s="359">
        <v>22005</v>
      </c>
      <c r="AN26" s="360"/>
      <c r="AO26" s="360"/>
      <c r="AP26" s="360"/>
      <c r="AQ26" s="360"/>
      <c r="AR26" s="361"/>
      <c r="AS26" s="359">
        <v>2445</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3000</v>
      </c>
      <c r="R27" s="360"/>
      <c r="S27" s="360"/>
      <c r="T27" s="360"/>
      <c r="U27" s="360"/>
      <c r="V27" s="361"/>
      <c r="W27" s="425"/>
      <c r="X27" s="416"/>
      <c r="Y27" s="417"/>
      <c r="Z27" s="356" t="s">
        <v>163</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402307</v>
      </c>
      <c r="BO27" s="387"/>
      <c r="BP27" s="387"/>
      <c r="BQ27" s="387"/>
      <c r="BR27" s="387"/>
      <c r="BS27" s="387"/>
      <c r="BT27" s="387"/>
      <c r="BU27" s="388"/>
      <c r="BV27" s="386">
        <v>402307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2200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800000</v>
      </c>
      <c r="BO28" s="379"/>
      <c r="BP28" s="379"/>
      <c r="BQ28" s="379"/>
      <c r="BR28" s="379"/>
      <c r="BS28" s="379"/>
      <c r="BT28" s="379"/>
      <c r="BU28" s="380"/>
      <c r="BV28" s="378">
        <v>786000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12</v>
      </c>
      <c r="M29" s="360"/>
      <c r="N29" s="360"/>
      <c r="O29" s="360"/>
      <c r="P29" s="361"/>
      <c r="Q29" s="359">
        <v>2000</v>
      </c>
      <c r="R29" s="360"/>
      <c r="S29" s="360"/>
      <c r="T29" s="360"/>
      <c r="U29" s="360"/>
      <c r="V29" s="361"/>
      <c r="W29" s="426"/>
      <c r="X29" s="427"/>
      <c r="Y29" s="428"/>
      <c r="Z29" s="356" t="s">
        <v>170</v>
      </c>
      <c r="AA29" s="357"/>
      <c r="AB29" s="357"/>
      <c r="AC29" s="357"/>
      <c r="AD29" s="357"/>
      <c r="AE29" s="357"/>
      <c r="AF29" s="357"/>
      <c r="AG29" s="358"/>
      <c r="AH29" s="359">
        <v>170</v>
      </c>
      <c r="AI29" s="360"/>
      <c r="AJ29" s="360"/>
      <c r="AK29" s="360"/>
      <c r="AL29" s="361"/>
      <c r="AM29" s="359">
        <v>448460</v>
      </c>
      <c r="AN29" s="360"/>
      <c r="AO29" s="360"/>
      <c r="AP29" s="360"/>
      <c r="AQ29" s="360"/>
      <c r="AR29" s="361"/>
      <c r="AS29" s="359">
        <v>2638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211500</v>
      </c>
      <c r="BO29" s="384"/>
      <c r="BP29" s="384"/>
      <c r="BQ29" s="384"/>
      <c r="BR29" s="384"/>
      <c r="BS29" s="384"/>
      <c r="BT29" s="384"/>
      <c r="BU29" s="385"/>
      <c r="BV29" s="383">
        <v>211500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87.4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1145550</v>
      </c>
      <c r="BO30" s="387"/>
      <c r="BP30" s="387"/>
      <c r="BQ30" s="387"/>
      <c r="BR30" s="387"/>
      <c r="BS30" s="387"/>
      <c r="BT30" s="387"/>
      <c r="BU30" s="388"/>
      <c r="BV30" s="386">
        <v>1135550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IF('各会計、関係団体の財政状況及び健全化判断比率'!B34="","",'各会計、関係団体の財政状況及び健全化判断比率'!B34)</f>
        <v>浄化槽設置管理事業会計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東京都議会議員公務災害補償等組合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一般旅客自動車運送事業会計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東京都市町村職員退職手当組合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後期高齢者医療事業</v>
      </c>
      <c r="X36" s="342"/>
      <c r="Y36" s="342"/>
      <c r="Z36" s="342"/>
      <c r="AA36" s="342"/>
      <c r="AB36" s="342"/>
      <c r="AC36" s="342"/>
      <c r="AD36" s="342"/>
      <c r="AE36" s="342"/>
      <c r="AF36" s="342"/>
      <c r="AG36" s="342"/>
      <c r="AH36" s="342"/>
      <c r="AI36" s="342"/>
      <c r="AJ36" s="342"/>
      <c r="AK36" s="342"/>
      <c r="AL36" s="165"/>
      <c r="AM36" s="343">
        <f t="shared" si="0"/>
        <v>7</v>
      </c>
      <c r="AN36" s="343"/>
      <c r="AO36" s="342" t="str">
        <f>IF('各会計、関係団体の財政状況及び健全化判断比率'!B33="","",'各会計、関係団体の財政状況及び健全化判断比率'!B33)</f>
        <v>病院事業会計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東京都島嶼町村一部事務組合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東京市町村総合事務組合（一般会計）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東京市町村総合事務組合（交通災害共済事業特別会計）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東京都後期高齢者医療広域連合（一般会計）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東京都後期高齢者医療広域連合
（後期高齢者医療特別会計）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3" zoomScale="70" zoomScaleNormal="70" zoomScaleSheetLayoutView="100" workbookViewId="0">
      <selection activeCell="CR30" sqref="CR30:CY30"/>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84" t="s">
        <v>24</v>
      </c>
      <c r="C41" s="1185"/>
      <c r="D41" s="81"/>
      <c r="E41" s="1186" t="s">
        <v>25</v>
      </c>
      <c r="F41" s="1186"/>
      <c r="G41" s="1186"/>
      <c r="H41" s="1187"/>
      <c r="I41" s="82">
        <v>7170</v>
      </c>
      <c r="J41" s="83">
        <v>7737</v>
      </c>
      <c r="K41" s="83">
        <v>7722</v>
      </c>
      <c r="L41" s="83">
        <v>7518</v>
      </c>
      <c r="M41" s="84">
        <v>7278</v>
      </c>
    </row>
    <row r="42" spans="2:13" ht="27.75" customHeight="1" x14ac:dyDescent="0.15">
      <c r="B42" s="1174"/>
      <c r="C42" s="1175"/>
      <c r="D42" s="85"/>
      <c r="E42" s="1178" t="s">
        <v>26</v>
      </c>
      <c r="F42" s="1178"/>
      <c r="G42" s="1178"/>
      <c r="H42" s="1179"/>
      <c r="I42" s="86">
        <v>263</v>
      </c>
      <c r="J42" s="87">
        <v>144</v>
      </c>
      <c r="K42" s="87">
        <v>128</v>
      </c>
      <c r="L42" s="87">
        <v>112</v>
      </c>
      <c r="M42" s="88">
        <v>96</v>
      </c>
    </row>
    <row r="43" spans="2:13" ht="27.75" customHeight="1" x14ac:dyDescent="0.15">
      <c r="B43" s="1174"/>
      <c r="C43" s="1175"/>
      <c r="D43" s="85"/>
      <c r="E43" s="1178" t="s">
        <v>27</v>
      </c>
      <c r="F43" s="1178"/>
      <c r="G43" s="1178"/>
      <c r="H43" s="1179"/>
      <c r="I43" s="86">
        <v>1517</v>
      </c>
      <c r="J43" s="87">
        <v>1735</v>
      </c>
      <c r="K43" s="87">
        <v>1568</v>
      </c>
      <c r="L43" s="87">
        <v>1534</v>
      </c>
      <c r="M43" s="88">
        <v>1536</v>
      </c>
    </row>
    <row r="44" spans="2:13" ht="27.75" customHeight="1" x14ac:dyDescent="0.15">
      <c r="B44" s="1174"/>
      <c r="C44" s="1175"/>
      <c r="D44" s="85"/>
      <c r="E44" s="1178" t="s">
        <v>28</v>
      </c>
      <c r="F44" s="1178"/>
      <c r="G44" s="1178"/>
      <c r="H44" s="1179"/>
      <c r="I44" s="86">
        <v>256</v>
      </c>
      <c r="J44" s="87">
        <v>348</v>
      </c>
      <c r="K44" s="87">
        <v>543</v>
      </c>
      <c r="L44" s="87">
        <v>516</v>
      </c>
      <c r="M44" s="88">
        <v>491</v>
      </c>
    </row>
    <row r="45" spans="2:13" ht="27.75" customHeight="1" x14ac:dyDescent="0.15">
      <c r="B45" s="1174"/>
      <c r="C45" s="1175"/>
      <c r="D45" s="85"/>
      <c r="E45" s="1178" t="s">
        <v>29</v>
      </c>
      <c r="F45" s="1178"/>
      <c r="G45" s="1178"/>
      <c r="H45" s="1179"/>
      <c r="I45" s="86">
        <v>1432</v>
      </c>
      <c r="J45" s="87">
        <v>1361</v>
      </c>
      <c r="K45" s="87">
        <v>1346</v>
      </c>
      <c r="L45" s="87">
        <v>1276</v>
      </c>
      <c r="M45" s="88">
        <v>1243</v>
      </c>
    </row>
    <row r="46" spans="2:13" ht="27.75" customHeight="1" x14ac:dyDescent="0.15">
      <c r="B46" s="1174"/>
      <c r="C46" s="1175"/>
      <c r="D46" s="85"/>
      <c r="E46" s="1178" t="s">
        <v>30</v>
      </c>
      <c r="F46" s="1178"/>
      <c r="G46" s="1178"/>
      <c r="H46" s="1179"/>
      <c r="I46" s="86" t="s">
        <v>479</v>
      </c>
      <c r="J46" s="87" t="s">
        <v>479</v>
      </c>
      <c r="K46" s="87" t="s">
        <v>479</v>
      </c>
      <c r="L46" s="87" t="s">
        <v>479</v>
      </c>
      <c r="M46" s="88" t="s">
        <v>479</v>
      </c>
    </row>
    <row r="47" spans="2:13" ht="27.75" customHeight="1" x14ac:dyDescent="0.15">
      <c r="B47" s="1174"/>
      <c r="C47" s="1175"/>
      <c r="D47" s="85"/>
      <c r="E47" s="1178" t="s">
        <v>31</v>
      </c>
      <c r="F47" s="1178"/>
      <c r="G47" s="1178"/>
      <c r="H47" s="1179"/>
      <c r="I47" s="86" t="s">
        <v>479</v>
      </c>
      <c r="J47" s="87" t="s">
        <v>479</v>
      </c>
      <c r="K47" s="87" t="s">
        <v>479</v>
      </c>
      <c r="L47" s="87" t="s">
        <v>479</v>
      </c>
      <c r="M47" s="88" t="s">
        <v>479</v>
      </c>
    </row>
    <row r="48" spans="2:13" ht="27.75" customHeight="1" x14ac:dyDescent="0.15">
      <c r="B48" s="1176"/>
      <c r="C48" s="1177"/>
      <c r="D48" s="85"/>
      <c r="E48" s="1178" t="s">
        <v>32</v>
      </c>
      <c r="F48" s="1178"/>
      <c r="G48" s="1178"/>
      <c r="H48" s="1179"/>
      <c r="I48" s="86" t="s">
        <v>479</v>
      </c>
      <c r="J48" s="87" t="s">
        <v>479</v>
      </c>
      <c r="K48" s="87" t="s">
        <v>479</v>
      </c>
      <c r="L48" s="87" t="s">
        <v>479</v>
      </c>
      <c r="M48" s="88" t="s">
        <v>479</v>
      </c>
    </row>
    <row r="49" spans="2:13" ht="27.75" customHeight="1" x14ac:dyDescent="0.15">
      <c r="B49" s="1172" t="s">
        <v>33</v>
      </c>
      <c r="C49" s="1173"/>
      <c r="D49" s="89"/>
      <c r="E49" s="1178" t="s">
        <v>34</v>
      </c>
      <c r="F49" s="1178"/>
      <c r="G49" s="1178"/>
      <c r="H49" s="1179"/>
      <c r="I49" s="86">
        <v>3978</v>
      </c>
      <c r="J49" s="87">
        <v>3369</v>
      </c>
      <c r="K49" s="87">
        <v>2367</v>
      </c>
      <c r="L49" s="87">
        <v>2487</v>
      </c>
      <c r="M49" s="88">
        <v>2485</v>
      </c>
    </row>
    <row r="50" spans="2:13" ht="27.75" customHeight="1" x14ac:dyDescent="0.15">
      <c r="B50" s="1174"/>
      <c r="C50" s="1175"/>
      <c r="D50" s="85"/>
      <c r="E50" s="1178" t="s">
        <v>35</v>
      </c>
      <c r="F50" s="1178"/>
      <c r="G50" s="1178"/>
      <c r="H50" s="1179"/>
      <c r="I50" s="86">
        <v>1576</v>
      </c>
      <c r="J50" s="87">
        <v>1433</v>
      </c>
      <c r="K50" s="87">
        <v>1300</v>
      </c>
      <c r="L50" s="87">
        <v>1210</v>
      </c>
      <c r="M50" s="88">
        <v>1139</v>
      </c>
    </row>
    <row r="51" spans="2:13" ht="27.75" customHeight="1" x14ac:dyDescent="0.15">
      <c r="B51" s="1176"/>
      <c r="C51" s="1177"/>
      <c r="D51" s="85"/>
      <c r="E51" s="1178" t="s">
        <v>36</v>
      </c>
      <c r="F51" s="1178"/>
      <c r="G51" s="1178"/>
      <c r="H51" s="1179"/>
      <c r="I51" s="86">
        <v>4683</v>
      </c>
      <c r="J51" s="87">
        <v>4877</v>
      </c>
      <c r="K51" s="87">
        <v>4936</v>
      </c>
      <c r="L51" s="87">
        <v>4846</v>
      </c>
      <c r="M51" s="88">
        <v>4639</v>
      </c>
    </row>
    <row r="52" spans="2:13" ht="27.75" customHeight="1" thickBot="1" x14ac:dyDescent="0.2">
      <c r="B52" s="1180" t="s">
        <v>37</v>
      </c>
      <c r="C52" s="1181"/>
      <c r="D52" s="90"/>
      <c r="E52" s="1182" t="s">
        <v>38</v>
      </c>
      <c r="F52" s="1182"/>
      <c r="G52" s="1182"/>
      <c r="H52" s="1183"/>
      <c r="I52" s="91">
        <v>401</v>
      </c>
      <c r="J52" s="92">
        <v>1645</v>
      </c>
      <c r="K52" s="92">
        <v>2704</v>
      </c>
      <c r="L52" s="92">
        <v>2412</v>
      </c>
      <c r="M52" s="93">
        <v>2380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343782</v>
      </c>
      <c r="E3" s="116"/>
      <c r="F3" s="117">
        <v>121932</v>
      </c>
      <c r="G3" s="118"/>
      <c r="H3" s="119"/>
    </row>
    <row r="4" spans="1:8" x14ac:dyDescent="0.15">
      <c r="A4" s="120"/>
      <c r="B4" s="121"/>
      <c r="C4" s="122"/>
      <c r="D4" s="123">
        <v>268117</v>
      </c>
      <c r="E4" s="124"/>
      <c r="F4" s="125">
        <v>68430</v>
      </c>
      <c r="G4" s="126"/>
      <c r="H4" s="127"/>
    </row>
    <row r="5" spans="1:8" x14ac:dyDescent="0.15">
      <c r="A5" s="108" t="s">
        <v>512</v>
      </c>
      <c r="B5" s="113"/>
      <c r="C5" s="114"/>
      <c r="D5" s="115">
        <v>541896</v>
      </c>
      <c r="E5" s="116"/>
      <c r="F5" s="117">
        <v>92021</v>
      </c>
      <c r="G5" s="118"/>
      <c r="H5" s="119"/>
    </row>
    <row r="6" spans="1:8" x14ac:dyDescent="0.15">
      <c r="A6" s="120"/>
      <c r="B6" s="121"/>
      <c r="C6" s="122"/>
      <c r="D6" s="123">
        <v>405524</v>
      </c>
      <c r="E6" s="124"/>
      <c r="F6" s="125">
        <v>52579</v>
      </c>
      <c r="G6" s="126"/>
      <c r="H6" s="127"/>
    </row>
    <row r="7" spans="1:8" x14ac:dyDescent="0.15">
      <c r="A7" s="108" t="s">
        <v>513</v>
      </c>
      <c r="B7" s="113"/>
      <c r="C7" s="114"/>
      <c r="D7" s="115">
        <v>509729</v>
      </c>
      <c r="E7" s="116"/>
      <c r="F7" s="117">
        <v>94828</v>
      </c>
      <c r="G7" s="118"/>
      <c r="H7" s="119"/>
    </row>
    <row r="8" spans="1:8" x14ac:dyDescent="0.15">
      <c r="A8" s="120"/>
      <c r="B8" s="121"/>
      <c r="C8" s="122"/>
      <c r="D8" s="123">
        <v>462394</v>
      </c>
      <c r="E8" s="124"/>
      <c r="F8" s="125">
        <v>55133</v>
      </c>
      <c r="G8" s="126"/>
      <c r="H8" s="127"/>
    </row>
    <row r="9" spans="1:8" x14ac:dyDescent="0.15">
      <c r="A9" s="108" t="s">
        <v>514</v>
      </c>
      <c r="B9" s="113"/>
      <c r="C9" s="114"/>
      <c r="D9" s="115">
        <v>193892</v>
      </c>
      <c r="E9" s="116"/>
      <c r="F9" s="117">
        <v>119674</v>
      </c>
      <c r="G9" s="118"/>
      <c r="H9" s="119"/>
    </row>
    <row r="10" spans="1:8" x14ac:dyDescent="0.15">
      <c r="A10" s="120"/>
      <c r="B10" s="121"/>
      <c r="C10" s="122"/>
      <c r="D10" s="123">
        <v>129755</v>
      </c>
      <c r="E10" s="124"/>
      <c r="F10" s="125">
        <v>57803</v>
      </c>
      <c r="G10" s="126"/>
      <c r="H10" s="127"/>
    </row>
    <row r="11" spans="1:8" x14ac:dyDescent="0.15">
      <c r="A11" s="108" t="s">
        <v>515</v>
      </c>
      <c r="B11" s="113"/>
      <c r="C11" s="114"/>
      <c r="D11" s="115">
        <v>209710</v>
      </c>
      <c r="E11" s="116"/>
      <c r="F11" s="117">
        <v>119685</v>
      </c>
      <c r="G11" s="118"/>
      <c r="H11" s="119"/>
    </row>
    <row r="12" spans="1:8" x14ac:dyDescent="0.15">
      <c r="A12" s="120"/>
      <c r="B12" s="121"/>
      <c r="C12" s="128"/>
      <c r="D12" s="123">
        <v>153228</v>
      </c>
      <c r="E12" s="124"/>
      <c r="F12" s="125">
        <v>68464</v>
      </c>
      <c r="G12" s="126"/>
      <c r="H12" s="127"/>
    </row>
    <row r="13" spans="1:8" x14ac:dyDescent="0.15">
      <c r="A13" s="108"/>
      <c r="B13" s="113"/>
      <c r="C13" s="129"/>
      <c r="D13" s="130">
        <v>359802</v>
      </c>
      <c r="E13" s="131"/>
      <c r="F13" s="132">
        <v>109628</v>
      </c>
      <c r="G13" s="133"/>
      <c r="H13" s="119"/>
    </row>
    <row r="14" spans="1:8" x14ac:dyDescent="0.15">
      <c r="A14" s="120"/>
      <c r="B14" s="121"/>
      <c r="C14" s="122"/>
      <c r="D14" s="123">
        <v>283804</v>
      </c>
      <c r="E14" s="124"/>
      <c r="F14" s="125">
        <v>60482</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4.92</v>
      </c>
      <c r="C19" s="134">
        <f>ROUND(VALUE(SUBSTITUTE(実質収支比率等に係る経年分析!G$48,"▲","-")),2)</f>
        <v>4.97</v>
      </c>
      <c r="D19" s="134">
        <f>ROUND(VALUE(SUBSTITUTE(実質収支比率等に係る経年分析!H$48,"▲","-")),2)</f>
        <v>3.76</v>
      </c>
      <c r="E19" s="134">
        <f>ROUND(VALUE(SUBSTITUTE(実質収支比率等に係る経年分析!I$48,"▲","-")),2)</f>
        <v>3.48</v>
      </c>
      <c r="F19" s="134">
        <f>ROUND(VALUE(SUBSTITUTE(実質収支比率等に係る経年分析!J$48,"▲","-")),2)</f>
        <v>1.84</v>
      </c>
    </row>
    <row r="20" spans="1:11" x14ac:dyDescent="0.15">
      <c r="A20" s="134" t="s">
        <v>43</v>
      </c>
      <c r="B20" s="134">
        <f>ROUND(VALUE(SUBSTITUTE(実質収支比率等に係る経年分析!F$47,"▲","-")),2)</f>
        <v>15.77</v>
      </c>
      <c r="C20" s="134">
        <f>ROUND(VALUE(SUBSTITUTE(実質収支比率等に係る経年分析!G$47,"▲","-")),2)</f>
        <v>18.73</v>
      </c>
      <c r="D20" s="134">
        <f>ROUND(VALUE(SUBSTITUTE(実質収支比率等に係る経年分析!H$47,"▲","-")),2)</f>
        <v>20.190000000000001</v>
      </c>
      <c r="E20" s="134">
        <f>ROUND(VALUE(SUBSTITUTE(実質収支比率等に係る経年分析!I$47,"▲","-")),2)</f>
        <v>22.31</v>
      </c>
      <c r="F20" s="134">
        <f>ROUND(VALUE(SUBSTITUTE(実質収支比率等に係る経年分析!J$47,"▲","-")),2)</f>
        <v>23.5</v>
      </c>
    </row>
    <row r="21" spans="1:11" x14ac:dyDescent="0.15">
      <c r="A21" s="134" t="s">
        <v>44</v>
      </c>
      <c r="B21" s="134">
        <f>IF(ISNUMBER(VALUE(SUBSTITUTE(実質収支比率等に係る経年分析!F$49,"▲","-"))),ROUND(VALUE(SUBSTITUTE(実質収支比率等に係る経年分析!F$49,"▲","-")),2),NA())</f>
        <v>3.85</v>
      </c>
      <c r="C21" s="134">
        <f>IF(ISNUMBER(VALUE(SUBSTITUTE(実質収支比率等に係る経年分析!G$49,"▲","-"))),ROUND(VALUE(SUBSTITUTE(実質収支比率等に係る経年分析!G$49,"▲","-")),2),NA())</f>
        <v>2.84</v>
      </c>
      <c r="D21" s="134">
        <f>IF(ISNUMBER(VALUE(SUBSTITUTE(実質収支比率等に係る経年分析!H$49,"▲","-"))),ROUND(VALUE(SUBSTITUTE(実質収支比率等に係る経年分析!H$49,"▲","-")),2),NA())</f>
        <v>-0.2</v>
      </c>
      <c r="E21" s="134">
        <f>IF(ISNUMBER(VALUE(SUBSTITUTE(実質収支比率等に係る経年分析!I$49,"▲","-"))),ROUND(VALUE(SUBSTITUTE(実質収支比率等に係る経年分析!I$49,"▲","-")),2),NA())</f>
        <v>2.2200000000000002</v>
      </c>
      <c r="F21" s="134">
        <f>IF(ISNUMBER(VALUE(SUBSTITUTE(実質収支比率等に係る経年分析!J$49,"▲","-"))),ROUND(VALUE(SUBSTITUTE(実質収支比率等に係る経年分析!J$49,"▲","-")),2),NA())</f>
        <v>-1.35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x14ac:dyDescent="0.15">
      <c r="A30" s="135" t="str">
        <f>IF(連結実質赤字比率に係る赤字・黒字の構成分析!C$40="",NA(),連結実質赤字比率に係る赤字・黒字の構成分析!C$40)</f>
        <v>浄化槽設置管理事業会計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x14ac:dyDescent="0.15">
      <c r="A31" s="135" t="str">
        <f>IF(連結実質赤字比率に係る赤字・黒字の構成分析!C$39="",NA(),連結実質赤字比率に係る赤字・黒字の構成分析!C$39)</f>
        <v>介護保険事業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0.14000000000000001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0.28999999999999998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0.56999999999999995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0.54</v>
      </c>
    </row>
    <row r="32" spans="1:11" x14ac:dyDescent="0.15">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4.91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4.96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3.76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3.47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1.83</v>
      </c>
    </row>
    <row r="33" spans="1:16" x14ac:dyDescent="0.15">
      <c r="A33" s="135" t="str">
        <f>IF(連結実質赤字比率に係る赤字・黒字の構成分析!C$37="",NA(),連結実質赤字比率に係る赤字・黒字の構成分析!C$37)</f>
        <v>一般旅客自動車運送事業会計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1.39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1.61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2.65</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3.42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3.82</v>
      </c>
    </row>
    <row r="35" spans="1:16" x14ac:dyDescent="0.15">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16.18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16.91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16.73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22.94</v>
      </c>
    </row>
    <row r="36" spans="1:16" x14ac:dyDescent="0.15">
      <c r="A36" s="135" t="str">
        <f>IF(連結実質赤字比率に係る赤字・黒字の構成分析!C$34="",NA(),連結実質赤字比率に係る赤字・黒字の構成分析!C$34)</f>
        <v>国民健康保険事業</v>
      </c>
      <c r="B36" s="135">
        <f>IF(ROUND(VALUE(SUBSTITUTE(連結実質赤字比率に係る赤字・黒字の構成分析!F$34,"▲", "-")), 2) &lt; 0, ABS(ROUND(VALUE(SUBSTITUTE(連結実質赤字比率に係る赤字・黒字の構成分析!F$34,"▲", "-")), 2)), NA())</f>
        <v>5.59</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8.01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8.99</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9.64</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8.7100000000000009</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614</v>
      </c>
      <c r="E42" s="136"/>
      <c r="F42" s="136"/>
      <c r="G42" s="136">
        <f>'実質公債費比率（分子）の構造'!L$52</f>
        <v>602</v>
      </c>
      <c r="H42" s="136"/>
      <c r="I42" s="136"/>
      <c r="J42" s="136">
        <f>'実質公債費比率（分子）の構造'!M$52</f>
        <v>573</v>
      </c>
      <c r="K42" s="136"/>
      <c r="L42" s="136"/>
      <c r="M42" s="136">
        <f>'実質公債費比率（分子）の構造'!N$52</f>
        <v>589</v>
      </c>
      <c r="N42" s="136"/>
      <c r="O42" s="136"/>
      <c r="P42" s="136">
        <f>'実質公債費比率（分子）の構造'!O$52</f>
        <v>606</v>
      </c>
    </row>
    <row r="43" spans="1:16" x14ac:dyDescent="0.15">
      <c r="A43" s="136" t="s">
        <v>52</v>
      </c>
      <c r="B43" s="136">
        <f>'実質公債費比率（分子）の構造'!K$51</f>
        <v>1</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19</v>
      </c>
      <c r="C44" s="136"/>
      <c r="D44" s="136"/>
      <c r="E44" s="136">
        <f>'実質公債費比率（分子）の構造'!L$50</f>
        <v>19</v>
      </c>
      <c r="F44" s="136"/>
      <c r="G44" s="136"/>
      <c r="H44" s="136">
        <f>'実質公債費比率（分子）の構造'!M$50</f>
        <v>16</v>
      </c>
      <c r="I44" s="136"/>
      <c r="J44" s="136"/>
      <c r="K44" s="136">
        <f>'実質公債費比率（分子）の構造'!N$50</f>
        <v>16</v>
      </c>
      <c r="L44" s="136"/>
      <c r="M44" s="136"/>
      <c r="N44" s="136">
        <f>'実質公債費比率（分子）の構造'!O$50</f>
        <v>16</v>
      </c>
      <c r="O44" s="136"/>
      <c r="P44" s="136"/>
    </row>
    <row r="45" spans="1:16" x14ac:dyDescent="0.15">
      <c r="A45" s="136" t="s">
        <v>54</v>
      </c>
      <c r="B45" s="136">
        <f>'実質公債費比率（分子）の構造'!K$49</f>
        <v>11</v>
      </c>
      <c r="C45" s="136"/>
      <c r="D45" s="136"/>
      <c r="E45" s="136">
        <f>'実質公債費比率（分子）の構造'!L$49</f>
        <v>25</v>
      </c>
      <c r="F45" s="136"/>
      <c r="G45" s="136"/>
      <c r="H45" s="136">
        <f>'実質公債費比率（分子）の構造'!M$49</f>
        <v>27</v>
      </c>
      <c r="I45" s="136"/>
      <c r="J45" s="136"/>
      <c r="K45" s="136">
        <f>'実質公債費比率（分子）の構造'!N$49</f>
        <v>28</v>
      </c>
      <c r="L45" s="136"/>
      <c r="M45" s="136"/>
      <c r="N45" s="136">
        <f>'実質公債費比率（分子）の構造'!O$49</f>
        <v>30</v>
      </c>
      <c r="O45" s="136"/>
      <c r="P45" s="136"/>
    </row>
    <row r="46" spans="1:16" x14ac:dyDescent="0.15">
      <c r="A46" s="136" t="s">
        <v>55</v>
      </c>
      <c r="B46" s="136">
        <f>'実質公債費比率（分子）の構造'!K$48</f>
        <v>117</v>
      </c>
      <c r="C46" s="136"/>
      <c r="D46" s="136"/>
      <c r="E46" s="136">
        <f>'実質公債費比率（分子）の構造'!L$48</f>
        <v>122</v>
      </c>
      <c r="F46" s="136"/>
      <c r="G46" s="136"/>
      <c r="H46" s="136">
        <f>'実質公債費比率（分子）の構造'!M$48</f>
        <v>122</v>
      </c>
      <c r="I46" s="136"/>
      <c r="J46" s="136"/>
      <c r="K46" s="136">
        <f>'実質公債費比率（分子）の構造'!N$48</f>
        <v>125</v>
      </c>
      <c r="L46" s="136"/>
      <c r="M46" s="136"/>
      <c r="N46" s="136">
        <f>'実質公債費比率（分子）の構造'!O$48</f>
        <v>166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753</v>
      </c>
      <c r="C49" s="136"/>
      <c r="D49" s="136"/>
      <c r="E49" s="136">
        <f>'実質公債費比率（分子）の構造'!L$45</f>
        <v>742</v>
      </c>
      <c r="F49" s="136"/>
      <c r="G49" s="136"/>
      <c r="H49" s="136">
        <f>'実質公債費比率（分子）の構造'!M$45</f>
        <v>687</v>
      </c>
      <c r="I49" s="136"/>
      <c r="J49" s="136"/>
      <c r="K49" s="136">
        <f>'実質公債費比率（分子）の構造'!N$45</f>
        <v>717</v>
      </c>
      <c r="L49" s="136"/>
      <c r="M49" s="136"/>
      <c r="N49" s="136">
        <f>'実質公債費比率（分子）の構造'!O$45</f>
        <v>731</v>
      </c>
      <c r="O49" s="136"/>
      <c r="P49" s="136"/>
    </row>
    <row r="50" spans="1:16" x14ac:dyDescent="0.15">
      <c r="A50" s="136" t="s">
        <v>59</v>
      </c>
      <c r="B50" s="136" t="e">
        <f>NA()</f>
        <v>#N/A</v>
      </c>
      <c r="C50" s="136">
        <f>IF(ISNUMBER('実質公債費比率（分子）の構造'!K$53),'実質公債費比率（分子）の構造'!K$53,NA())</f>
        <v>287</v>
      </c>
      <c r="D50" s="136" t="e">
        <f>NA()</f>
        <v>#N/A</v>
      </c>
      <c r="E50" s="136" t="e">
        <f>NA()</f>
        <v>#N/A</v>
      </c>
      <c r="F50" s="136">
        <f>IF(ISNUMBER('実質公債費比率（分子）の構造'!L$53),'実質公債費比率（分子）の構造'!L$53,NA())</f>
        <v>307</v>
      </c>
      <c r="G50" s="136" t="e">
        <f>NA()</f>
        <v>#N/A</v>
      </c>
      <c r="H50" s="136" t="e">
        <f>NA()</f>
        <v>#N/A</v>
      </c>
      <c r="I50" s="136">
        <f>IF(ISNUMBER('実質公債費比率（分子）の構造'!M$53),'実質公債費比率（分子）の構造'!M$53,NA())</f>
        <v>279</v>
      </c>
      <c r="J50" s="136" t="e">
        <f>NA()</f>
        <v>#N/A</v>
      </c>
      <c r="K50" s="136" t="e">
        <f>NA()</f>
        <v>#N/A</v>
      </c>
      <c r="L50" s="136">
        <f>IF(ISNUMBER('実質公債費比率（分子）の構造'!N$53),'実質公債費比率（分子）の構造'!N$53,NA())</f>
        <v>297</v>
      </c>
      <c r="M50" s="136" t="e">
        <f>NA()</f>
        <v>#N/A</v>
      </c>
      <c r="N50" s="136" t="e">
        <f>NA()</f>
        <v>#N/A</v>
      </c>
      <c r="O50" s="136">
        <f>IF(ISNUMBER('実質公債費比率（分子）の構造'!O$53),'実質公債費比率（分子）の構造'!O$53,NA())</f>
        <v>337</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4683</v>
      </c>
      <c r="E56" s="135"/>
      <c r="F56" s="135"/>
      <c r="G56" s="135">
        <f>'将来負担比率（分子）の構造'!J$51</f>
        <v>4877</v>
      </c>
      <c r="H56" s="135"/>
      <c r="I56" s="135"/>
      <c r="J56" s="135">
        <f>'将来負担比率（分子）の構造'!K$51</f>
        <v>4936</v>
      </c>
      <c r="K56" s="135"/>
      <c r="L56" s="135"/>
      <c r="M56" s="135">
        <f>'将来負担比率（分子）の構造'!L$51</f>
        <v>4846</v>
      </c>
      <c r="N56" s="135"/>
      <c r="O56" s="135"/>
      <c r="P56" s="135">
        <f>'将来負担比率（分子）の構造'!M$51</f>
        <v>4639</v>
      </c>
    </row>
    <row r="57" spans="1:16" x14ac:dyDescent="0.15">
      <c r="A57" s="135" t="s">
        <v>35</v>
      </c>
      <c r="B57" s="135"/>
      <c r="C57" s="135"/>
      <c r="D57" s="135">
        <f>'将来負担比率（分子）の構造'!I$50</f>
        <v>1576</v>
      </c>
      <c r="E57" s="135"/>
      <c r="F57" s="135"/>
      <c r="G57" s="135">
        <f>'将来負担比率（分子）の構造'!J$50</f>
        <v>1433</v>
      </c>
      <c r="H57" s="135"/>
      <c r="I57" s="135"/>
      <c r="J57" s="135">
        <f>'将来負担比率（分子）の構造'!K$50</f>
        <v>1300</v>
      </c>
      <c r="K57" s="135"/>
      <c r="L57" s="135"/>
      <c r="M57" s="135">
        <f>'将来負担比率（分子）の構造'!L$50</f>
        <v>1210</v>
      </c>
      <c r="N57" s="135"/>
      <c r="O57" s="135"/>
      <c r="P57" s="135">
        <f>'将来負担比率（分子）の構造'!M$50</f>
        <v>1139</v>
      </c>
    </row>
    <row r="58" spans="1:16" x14ac:dyDescent="0.15">
      <c r="A58" s="135" t="s">
        <v>34</v>
      </c>
      <c r="B58" s="135"/>
      <c r="C58" s="135"/>
      <c r="D58" s="135">
        <f>'将来負担比率（分子）の構造'!I$49</f>
        <v>3978</v>
      </c>
      <c r="E58" s="135"/>
      <c r="F58" s="135"/>
      <c r="G58" s="135">
        <f>'将来負担比率（分子）の構造'!J$49</f>
        <v>3369</v>
      </c>
      <c r="H58" s="135"/>
      <c r="I58" s="135"/>
      <c r="J58" s="135">
        <f>'将来負担比率（分子）の構造'!K$49</f>
        <v>2367</v>
      </c>
      <c r="K58" s="135"/>
      <c r="L58" s="135"/>
      <c r="M58" s="135">
        <f>'将来負担比率（分子）の構造'!L$49</f>
        <v>2487</v>
      </c>
      <c r="N58" s="135"/>
      <c r="O58" s="135"/>
      <c r="P58" s="135">
        <f>'将来負担比率（分子）の構造'!M$49</f>
        <v>2485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1432</v>
      </c>
      <c r="C62" s="135"/>
      <c r="D62" s="135"/>
      <c r="E62" s="135">
        <f>'将来負担比率（分子）の構造'!J$45</f>
        <v>1361</v>
      </c>
      <c r="F62" s="135"/>
      <c r="G62" s="135"/>
      <c r="H62" s="135">
        <f>'将来負担比率（分子）の構造'!K$45</f>
        <v>1346</v>
      </c>
      <c r="I62" s="135"/>
      <c r="J62" s="135"/>
      <c r="K62" s="135">
        <f>'将来負担比率（分子）の構造'!L$45</f>
        <v>1276</v>
      </c>
      <c r="L62" s="135"/>
      <c r="M62" s="135"/>
      <c r="N62" s="135">
        <f>'将来負担比率（分子）の構造'!M$45</f>
        <v>1243</v>
      </c>
      <c r="O62" s="135"/>
      <c r="P62" s="135"/>
    </row>
    <row r="63" spans="1:16" x14ac:dyDescent="0.15">
      <c r="A63" s="135" t="s">
        <v>28</v>
      </c>
      <c r="B63" s="135">
        <f>'将来負担比率（分子）の構造'!I$44</f>
        <v>256</v>
      </c>
      <c r="C63" s="135"/>
      <c r="D63" s="135"/>
      <c r="E63" s="135">
        <f>'将来負担比率（分子）の構造'!J$44</f>
        <v>348</v>
      </c>
      <c r="F63" s="135"/>
      <c r="G63" s="135"/>
      <c r="H63" s="135">
        <f>'将来負担比率（分子）の構造'!K$44</f>
        <v>543</v>
      </c>
      <c r="I63" s="135"/>
      <c r="J63" s="135"/>
      <c r="K63" s="135">
        <f>'将来負担比率（分子）の構造'!L$44</f>
        <v>516</v>
      </c>
      <c r="L63" s="135"/>
      <c r="M63" s="135"/>
      <c r="N63" s="135">
        <f>'将来負担比率（分子）の構造'!M$44</f>
        <v>491</v>
      </c>
      <c r="O63" s="135"/>
      <c r="P63" s="135"/>
    </row>
    <row r="64" spans="1:16" x14ac:dyDescent="0.15">
      <c r="A64" s="135" t="s">
        <v>27</v>
      </c>
      <c r="B64" s="135">
        <f>'将来負担比率（分子）の構造'!I$43</f>
        <v>1517</v>
      </c>
      <c r="C64" s="135"/>
      <c r="D64" s="135"/>
      <c r="E64" s="135">
        <f>'将来負担比率（分子）の構造'!J$43</f>
        <v>1735</v>
      </c>
      <c r="F64" s="135"/>
      <c r="G64" s="135"/>
      <c r="H64" s="135">
        <f>'将来負担比率（分子）の構造'!K$43</f>
        <v>1568</v>
      </c>
      <c r="I64" s="135"/>
      <c r="J64" s="135"/>
      <c r="K64" s="135">
        <f>'将来負担比率（分子）の構造'!L$43</f>
        <v>1534</v>
      </c>
      <c r="L64" s="135"/>
      <c r="M64" s="135"/>
      <c r="N64" s="135">
        <f>'将来負担比率（分子）の構造'!M$43</f>
        <v>1536</v>
      </c>
      <c r="O64" s="135"/>
      <c r="P64" s="135"/>
    </row>
    <row r="65" spans="1:16" x14ac:dyDescent="0.15">
      <c r="A65" s="135" t="s">
        <v>26</v>
      </c>
      <c r="B65" s="135">
        <f>'将来負担比率（分子）の構造'!I$42</f>
        <v>263</v>
      </c>
      <c r="C65" s="135"/>
      <c r="D65" s="135"/>
      <c r="E65" s="135">
        <f>'将来負担比率（分子）の構造'!J$42</f>
        <v>144</v>
      </c>
      <c r="F65" s="135"/>
      <c r="G65" s="135"/>
      <c r="H65" s="135">
        <f>'将来負担比率（分子）の構造'!K$42</f>
        <v>128</v>
      </c>
      <c r="I65" s="135"/>
      <c r="J65" s="135"/>
      <c r="K65" s="135">
        <f>'将来負担比率（分子）の構造'!L$42</f>
        <v>112</v>
      </c>
      <c r="L65" s="135"/>
      <c r="M65" s="135"/>
      <c r="N65" s="135">
        <f>'将来負担比率（分子）の構造'!M$42</f>
        <v>96</v>
      </c>
      <c r="O65" s="135"/>
      <c r="P65" s="135"/>
    </row>
    <row r="66" spans="1:16" x14ac:dyDescent="0.15">
      <c r="A66" s="135" t="s">
        <v>25</v>
      </c>
      <c r="B66" s="135">
        <f>'将来負担比率（分子）の構造'!I$41</f>
        <v>7170</v>
      </c>
      <c r="C66" s="135"/>
      <c r="D66" s="135"/>
      <c r="E66" s="135">
        <f>'将来負担比率（分子）の構造'!J$41</f>
        <v>7737</v>
      </c>
      <c r="F66" s="135"/>
      <c r="G66" s="135"/>
      <c r="H66" s="135">
        <f>'将来負担比率（分子）の構造'!K$41</f>
        <v>7722</v>
      </c>
      <c r="I66" s="135"/>
      <c r="J66" s="135"/>
      <c r="K66" s="135">
        <f>'将来負担比率（分子）の構造'!L$41</f>
        <v>7518</v>
      </c>
      <c r="L66" s="135"/>
      <c r="M66" s="135"/>
      <c r="N66" s="135">
        <f>'将来負担比率（分子）の構造'!M$41</f>
        <v>7278</v>
      </c>
      <c r="O66" s="135"/>
      <c r="P66" s="135"/>
    </row>
    <row r="67" spans="1:16" x14ac:dyDescent="0.15">
      <c r="A67" s="135" t="s">
        <v>63</v>
      </c>
      <c r="B67" s="135" t="e">
        <f>NA()</f>
        <v>#N/A</v>
      </c>
      <c r="C67" s="135">
        <f>IF(ISNUMBER('将来負担比率（分子）の構造'!I$52), IF('将来負担比率（分子）の構造'!I$52 &lt; 0, 0, '将来負担比率（分子）の構造'!I$52), NA())</f>
        <v>401</v>
      </c>
      <c r="D67" s="135" t="e">
        <f>NA()</f>
        <v>#N/A</v>
      </c>
      <c r="E67" s="135" t="e">
        <f>NA()</f>
        <v>#N/A</v>
      </c>
      <c r="F67" s="135">
        <f>IF(ISNUMBER('将来負担比率（分子）の構造'!J$52), IF('将来負担比率（分子）の構造'!J$52 &lt; 0, 0, '将来負担比率（分子）の構造'!J$52), NA())</f>
        <v>1645</v>
      </c>
      <c r="G67" s="135" t="e">
        <f>NA()</f>
        <v>#N/A</v>
      </c>
      <c r="H67" s="135" t="e">
        <f>NA()</f>
        <v>#N/A</v>
      </c>
      <c r="I67" s="135">
        <f>IF(ISNUMBER('将来負担比率（分子）の構造'!K$52), IF('将来負担比率（分子）の構造'!K$52 &lt; 0, 0, '将来負担比率（分子）の構造'!K$52), NA())</f>
        <v>2704</v>
      </c>
      <c r="J67" s="135" t="e">
        <f>NA()</f>
        <v>#N/A</v>
      </c>
      <c r="K67" s="135" t="e">
        <f>NA()</f>
        <v>#N/A</v>
      </c>
      <c r="L67" s="135">
        <f>IF(ISNUMBER('将来負担比率（分子）の構造'!L$52), IF('将来負担比率（分子）の構造'!L$52 &lt; 0, 0, '将来負担比率（分子）の構造'!L$52), NA())</f>
        <v>2412</v>
      </c>
      <c r="M67" s="135" t="e">
        <f>NA()</f>
        <v>#N/A</v>
      </c>
      <c r="N67" s="135" t="e">
        <f>NA()</f>
        <v>#N/A</v>
      </c>
      <c r="O67" s="135">
        <f>IF(ISNUMBER('将来負担比率（分子）の構造'!M$52), IF('将来負担比率（分子）の構造'!M$52 &lt; 0, 0, '将来負担比率（分子）の構造'!M$52), NA())</f>
        <v>2380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abSelected="1" topLeftCell="AQ8" workbookViewId="0">
      <selection activeCell="CR30" sqref="CR30:CY30"/>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954217</v>
      </c>
      <c r="S5" s="639"/>
      <c r="T5" s="639"/>
      <c r="U5" s="639"/>
      <c r="V5" s="639"/>
      <c r="W5" s="639"/>
      <c r="X5" s="639"/>
      <c r="Y5" s="686"/>
      <c r="Z5" s="699">
        <v>12.9</v>
      </c>
      <c r="AA5" s="699"/>
      <c r="AB5" s="699"/>
      <c r="AC5" s="699"/>
      <c r="AD5" s="700">
        <v>954217</v>
      </c>
      <c r="AE5" s="700"/>
      <c r="AF5" s="700"/>
      <c r="AG5" s="700"/>
      <c r="AH5" s="700"/>
      <c r="AI5" s="700"/>
      <c r="AJ5" s="700"/>
      <c r="AK5" s="700"/>
      <c r="AL5" s="687">
        <v>29.6</v>
      </c>
      <c r="AM5" s="656"/>
      <c r="AN5" s="656"/>
      <c r="AO5" s="688"/>
      <c r="AP5" s="675" t="s">
        <v>208</v>
      </c>
      <c r="AQ5" s="676"/>
      <c r="AR5" s="676"/>
      <c r="AS5" s="676"/>
      <c r="AT5" s="676"/>
      <c r="AU5" s="676"/>
      <c r="AV5" s="676"/>
      <c r="AW5" s="676"/>
      <c r="AX5" s="676"/>
      <c r="AY5" s="676"/>
      <c r="AZ5" s="676"/>
      <c r="BA5" s="676"/>
      <c r="BB5" s="676"/>
      <c r="BC5" s="676"/>
      <c r="BD5" s="676"/>
      <c r="BE5" s="676"/>
      <c r="BF5" s="677"/>
      <c r="BG5" s="588">
        <v>954217</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66817</v>
      </c>
      <c r="S6" s="589"/>
      <c r="T6" s="589"/>
      <c r="U6" s="589"/>
      <c r="V6" s="589"/>
      <c r="W6" s="589"/>
      <c r="X6" s="589"/>
      <c r="Y6" s="590"/>
      <c r="Z6" s="641">
        <v>0.9</v>
      </c>
      <c r="AA6" s="641"/>
      <c r="AB6" s="641"/>
      <c r="AC6" s="641"/>
      <c r="AD6" s="642">
        <v>66817</v>
      </c>
      <c r="AE6" s="642"/>
      <c r="AF6" s="642"/>
      <c r="AG6" s="642"/>
      <c r="AH6" s="642"/>
      <c r="AI6" s="642"/>
      <c r="AJ6" s="642"/>
      <c r="AK6" s="642"/>
      <c r="AL6" s="611">
        <v>2.1</v>
      </c>
      <c r="AM6" s="643"/>
      <c r="AN6" s="643"/>
      <c r="AO6" s="644"/>
      <c r="AP6" s="585" t="s">
        <v>214</v>
      </c>
      <c r="AQ6" s="586"/>
      <c r="AR6" s="586"/>
      <c r="AS6" s="586"/>
      <c r="AT6" s="586"/>
      <c r="AU6" s="586"/>
      <c r="AV6" s="586"/>
      <c r="AW6" s="586"/>
      <c r="AX6" s="586"/>
      <c r="AY6" s="586"/>
      <c r="AZ6" s="586"/>
      <c r="BA6" s="586"/>
      <c r="BB6" s="586"/>
      <c r="BC6" s="586"/>
      <c r="BD6" s="586"/>
      <c r="BE6" s="586"/>
      <c r="BF6" s="587"/>
      <c r="BG6" s="588">
        <v>954217</v>
      </c>
      <c r="BH6" s="589"/>
      <c r="BI6" s="589"/>
      <c r="BJ6" s="589"/>
      <c r="BK6" s="589"/>
      <c r="BL6" s="589"/>
      <c r="BM6" s="589"/>
      <c r="BN6" s="590"/>
      <c r="BO6" s="641">
        <v>100</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93821</v>
      </c>
      <c r="CS6" s="589"/>
      <c r="CT6" s="589"/>
      <c r="CU6" s="589"/>
      <c r="CV6" s="589"/>
      <c r="CW6" s="589"/>
      <c r="CX6" s="589"/>
      <c r="CY6" s="590"/>
      <c r="CZ6" s="641">
        <v>1.3</v>
      </c>
      <c r="DA6" s="641"/>
      <c r="DB6" s="641"/>
      <c r="DC6" s="641"/>
      <c r="DD6" s="594" t="s">
        <v>209</v>
      </c>
      <c r="DE6" s="589"/>
      <c r="DF6" s="589"/>
      <c r="DG6" s="589"/>
      <c r="DH6" s="589"/>
      <c r="DI6" s="589"/>
      <c r="DJ6" s="589"/>
      <c r="DK6" s="589"/>
      <c r="DL6" s="589"/>
      <c r="DM6" s="589"/>
      <c r="DN6" s="589"/>
      <c r="DO6" s="589"/>
      <c r="DP6" s="590"/>
      <c r="DQ6" s="594">
        <v>93821</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6490</v>
      </c>
      <c r="S7" s="589"/>
      <c r="T7" s="589"/>
      <c r="U7" s="589"/>
      <c r="V7" s="589"/>
      <c r="W7" s="589"/>
      <c r="X7" s="589"/>
      <c r="Y7" s="590"/>
      <c r="Z7" s="641">
        <v>0.1</v>
      </c>
      <c r="AA7" s="641"/>
      <c r="AB7" s="641"/>
      <c r="AC7" s="641"/>
      <c r="AD7" s="642">
        <v>6490</v>
      </c>
      <c r="AE7" s="642"/>
      <c r="AF7" s="642"/>
      <c r="AG7" s="642"/>
      <c r="AH7" s="642"/>
      <c r="AI7" s="642"/>
      <c r="AJ7" s="642"/>
      <c r="AK7" s="642"/>
      <c r="AL7" s="611">
        <v>0.2</v>
      </c>
      <c r="AM7" s="643"/>
      <c r="AN7" s="643"/>
      <c r="AO7" s="644"/>
      <c r="AP7" s="585" t="s">
        <v>217</v>
      </c>
      <c r="AQ7" s="586"/>
      <c r="AR7" s="586"/>
      <c r="AS7" s="586"/>
      <c r="AT7" s="586"/>
      <c r="AU7" s="586"/>
      <c r="AV7" s="586"/>
      <c r="AW7" s="586"/>
      <c r="AX7" s="586"/>
      <c r="AY7" s="586"/>
      <c r="AZ7" s="586"/>
      <c r="BA7" s="586"/>
      <c r="BB7" s="586"/>
      <c r="BC7" s="586"/>
      <c r="BD7" s="586"/>
      <c r="BE7" s="586"/>
      <c r="BF7" s="587"/>
      <c r="BG7" s="588">
        <v>404577</v>
      </c>
      <c r="BH7" s="589"/>
      <c r="BI7" s="589"/>
      <c r="BJ7" s="589"/>
      <c r="BK7" s="589"/>
      <c r="BL7" s="589"/>
      <c r="BM7" s="589"/>
      <c r="BN7" s="590"/>
      <c r="BO7" s="641">
        <v>42.4</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762729</v>
      </c>
      <c r="CS7" s="589"/>
      <c r="CT7" s="589"/>
      <c r="CU7" s="589"/>
      <c r="CV7" s="589"/>
      <c r="CW7" s="589"/>
      <c r="CX7" s="589"/>
      <c r="CY7" s="590"/>
      <c r="CZ7" s="641">
        <v>10.4</v>
      </c>
      <c r="DA7" s="641"/>
      <c r="DB7" s="641"/>
      <c r="DC7" s="641"/>
      <c r="DD7" s="594">
        <v>3992</v>
      </c>
      <c r="DE7" s="589"/>
      <c r="DF7" s="589"/>
      <c r="DG7" s="589"/>
      <c r="DH7" s="589"/>
      <c r="DI7" s="589"/>
      <c r="DJ7" s="589"/>
      <c r="DK7" s="589"/>
      <c r="DL7" s="589"/>
      <c r="DM7" s="589"/>
      <c r="DN7" s="589"/>
      <c r="DO7" s="589"/>
      <c r="DP7" s="590"/>
      <c r="DQ7" s="594">
        <v>676479</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8221</v>
      </c>
      <c r="S8" s="589"/>
      <c r="T8" s="589"/>
      <c r="U8" s="589"/>
      <c r="V8" s="589"/>
      <c r="W8" s="589"/>
      <c r="X8" s="589"/>
      <c r="Y8" s="590"/>
      <c r="Z8" s="641">
        <v>0.1</v>
      </c>
      <c r="AA8" s="641"/>
      <c r="AB8" s="641"/>
      <c r="AC8" s="641"/>
      <c r="AD8" s="642">
        <v>8221</v>
      </c>
      <c r="AE8" s="642"/>
      <c r="AF8" s="642"/>
      <c r="AG8" s="642"/>
      <c r="AH8" s="642"/>
      <c r="AI8" s="642"/>
      <c r="AJ8" s="642"/>
      <c r="AK8" s="642"/>
      <c r="AL8" s="611">
        <v>0.3</v>
      </c>
      <c r="AM8" s="643"/>
      <c r="AN8" s="643"/>
      <c r="AO8" s="644"/>
      <c r="AP8" s="585" t="s">
        <v>220</v>
      </c>
      <c r="AQ8" s="586"/>
      <c r="AR8" s="586"/>
      <c r="AS8" s="586"/>
      <c r="AT8" s="586"/>
      <c r="AU8" s="586"/>
      <c r="AV8" s="586"/>
      <c r="AW8" s="586"/>
      <c r="AX8" s="586"/>
      <c r="AY8" s="586"/>
      <c r="AZ8" s="586"/>
      <c r="BA8" s="586"/>
      <c r="BB8" s="586"/>
      <c r="BC8" s="586"/>
      <c r="BD8" s="586"/>
      <c r="BE8" s="586"/>
      <c r="BF8" s="587"/>
      <c r="BG8" s="588">
        <v>10762</v>
      </c>
      <c r="BH8" s="589"/>
      <c r="BI8" s="589"/>
      <c r="BJ8" s="589"/>
      <c r="BK8" s="589"/>
      <c r="BL8" s="589"/>
      <c r="BM8" s="589"/>
      <c r="BN8" s="590"/>
      <c r="BO8" s="641">
        <v>1.1000000000000001</v>
      </c>
      <c r="BP8" s="641"/>
      <c r="BQ8" s="641"/>
      <c r="BR8" s="641"/>
      <c r="BS8" s="594" t="s">
        <v>112</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1448395</v>
      </c>
      <c r="CS8" s="589"/>
      <c r="CT8" s="589"/>
      <c r="CU8" s="589"/>
      <c r="CV8" s="589"/>
      <c r="CW8" s="589"/>
      <c r="CX8" s="589"/>
      <c r="CY8" s="590"/>
      <c r="CZ8" s="641">
        <v>19.8</v>
      </c>
      <c r="DA8" s="641"/>
      <c r="DB8" s="641"/>
      <c r="DC8" s="641"/>
      <c r="DD8" s="594">
        <v>49580</v>
      </c>
      <c r="DE8" s="589"/>
      <c r="DF8" s="589"/>
      <c r="DG8" s="589"/>
      <c r="DH8" s="589"/>
      <c r="DI8" s="589"/>
      <c r="DJ8" s="589"/>
      <c r="DK8" s="589"/>
      <c r="DL8" s="589"/>
      <c r="DM8" s="589"/>
      <c r="DN8" s="589"/>
      <c r="DO8" s="589"/>
      <c r="DP8" s="590"/>
      <c r="DQ8" s="594">
        <v>823451</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6933</v>
      </c>
      <c r="S9" s="589"/>
      <c r="T9" s="589"/>
      <c r="U9" s="589"/>
      <c r="V9" s="589"/>
      <c r="W9" s="589"/>
      <c r="X9" s="589"/>
      <c r="Y9" s="590"/>
      <c r="Z9" s="641">
        <v>0.1</v>
      </c>
      <c r="AA9" s="641"/>
      <c r="AB9" s="641"/>
      <c r="AC9" s="641"/>
      <c r="AD9" s="642">
        <v>6933</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347982</v>
      </c>
      <c r="BH9" s="589"/>
      <c r="BI9" s="589"/>
      <c r="BJ9" s="589"/>
      <c r="BK9" s="589"/>
      <c r="BL9" s="589"/>
      <c r="BM9" s="589"/>
      <c r="BN9" s="590"/>
      <c r="BO9" s="641">
        <v>36.5</v>
      </c>
      <c r="BP9" s="641"/>
      <c r="BQ9" s="641"/>
      <c r="BR9" s="641"/>
      <c r="BS9" s="594" t="s">
        <v>112</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1395562</v>
      </c>
      <c r="CS9" s="589"/>
      <c r="CT9" s="589"/>
      <c r="CU9" s="589"/>
      <c r="CV9" s="589"/>
      <c r="CW9" s="589"/>
      <c r="CX9" s="589"/>
      <c r="CY9" s="590"/>
      <c r="CZ9" s="641">
        <v>19</v>
      </c>
      <c r="DA9" s="641"/>
      <c r="DB9" s="641"/>
      <c r="DC9" s="641"/>
      <c r="DD9" s="594">
        <v>141463</v>
      </c>
      <c r="DE9" s="589"/>
      <c r="DF9" s="589"/>
      <c r="DG9" s="589"/>
      <c r="DH9" s="589"/>
      <c r="DI9" s="589"/>
      <c r="DJ9" s="589"/>
      <c r="DK9" s="589"/>
      <c r="DL9" s="589"/>
      <c r="DM9" s="589"/>
      <c r="DN9" s="589"/>
      <c r="DO9" s="589"/>
      <c r="DP9" s="590"/>
      <c r="DQ9" s="594">
        <v>877827</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113068</v>
      </c>
      <c r="S10" s="589"/>
      <c r="T10" s="589"/>
      <c r="U10" s="589"/>
      <c r="V10" s="589"/>
      <c r="W10" s="589"/>
      <c r="X10" s="589"/>
      <c r="Y10" s="590"/>
      <c r="Z10" s="641">
        <v>1.5</v>
      </c>
      <c r="AA10" s="641"/>
      <c r="AB10" s="641"/>
      <c r="AC10" s="641"/>
      <c r="AD10" s="642">
        <v>113068</v>
      </c>
      <c r="AE10" s="642"/>
      <c r="AF10" s="642"/>
      <c r="AG10" s="642"/>
      <c r="AH10" s="642"/>
      <c r="AI10" s="642"/>
      <c r="AJ10" s="642"/>
      <c r="AK10" s="642"/>
      <c r="AL10" s="611">
        <v>3.5</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18792</v>
      </c>
      <c r="BH10" s="589"/>
      <c r="BI10" s="589"/>
      <c r="BJ10" s="589"/>
      <c r="BK10" s="589"/>
      <c r="BL10" s="589"/>
      <c r="BM10" s="589"/>
      <c r="BN10" s="590"/>
      <c r="BO10" s="641">
        <v>2</v>
      </c>
      <c r="BP10" s="641"/>
      <c r="BQ10" s="641"/>
      <c r="BR10" s="641"/>
      <c r="BS10" s="594" t="s">
        <v>112</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127653</v>
      </c>
      <c r="CS10" s="589"/>
      <c r="CT10" s="589"/>
      <c r="CU10" s="589"/>
      <c r="CV10" s="589"/>
      <c r="CW10" s="589"/>
      <c r="CX10" s="589"/>
      <c r="CY10" s="590"/>
      <c r="CZ10" s="641">
        <v>1.7</v>
      </c>
      <c r="DA10" s="641"/>
      <c r="DB10" s="641"/>
      <c r="DC10" s="641"/>
      <c r="DD10" s="594">
        <v>8535</v>
      </c>
      <c r="DE10" s="589"/>
      <c r="DF10" s="589"/>
      <c r="DG10" s="589"/>
      <c r="DH10" s="589"/>
      <c r="DI10" s="589"/>
      <c r="DJ10" s="589"/>
      <c r="DK10" s="589"/>
      <c r="DL10" s="589"/>
      <c r="DM10" s="589"/>
      <c r="DN10" s="589"/>
      <c r="DO10" s="589"/>
      <c r="DP10" s="590"/>
      <c r="DQ10" s="594">
        <v>16798</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27041</v>
      </c>
      <c r="BH11" s="589"/>
      <c r="BI11" s="589"/>
      <c r="BJ11" s="589"/>
      <c r="BK11" s="589"/>
      <c r="BL11" s="589"/>
      <c r="BM11" s="589"/>
      <c r="BN11" s="590"/>
      <c r="BO11" s="641">
        <v>2.8</v>
      </c>
      <c r="BP11" s="641"/>
      <c r="BQ11" s="641"/>
      <c r="BR11" s="641"/>
      <c r="BS11" s="594" t="s">
        <v>112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566237</v>
      </c>
      <c r="CS11" s="589"/>
      <c r="CT11" s="589"/>
      <c r="CU11" s="589"/>
      <c r="CV11" s="589"/>
      <c r="CW11" s="589"/>
      <c r="CX11" s="589"/>
      <c r="CY11" s="590"/>
      <c r="CZ11" s="641">
        <v>7.7</v>
      </c>
      <c r="DA11" s="641"/>
      <c r="DB11" s="641"/>
      <c r="DC11" s="641"/>
      <c r="DD11" s="594">
        <v>354760</v>
      </c>
      <c r="DE11" s="589"/>
      <c r="DF11" s="589"/>
      <c r="DG11" s="589"/>
      <c r="DH11" s="589"/>
      <c r="DI11" s="589"/>
      <c r="DJ11" s="589"/>
      <c r="DK11" s="589"/>
      <c r="DL11" s="589"/>
      <c r="DM11" s="589"/>
      <c r="DN11" s="589"/>
      <c r="DO11" s="589"/>
      <c r="DP11" s="590"/>
      <c r="DQ11" s="594">
        <v>168702</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436053</v>
      </c>
      <c r="BH12" s="589"/>
      <c r="BI12" s="589"/>
      <c r="BJ12" s="589"/>
      <c r="BK12" s="589"/>
      <c r="BL12" s="589"/>
      <c r="BM12" s="589"/>
      <c r="BN12" s="590"/>
      <c r="BO12" s="641">
        <v>45.7</v>
      </c>
      <c r="BP12" s="641"/>
      <c r="BQ12" s="641"/>
      <c r="BR12" s="641"/>
      <c r="BS12" s="594" t="s">
        <v>112</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205171</v>
      </c>
      <c r="CS12" s="589"/>
      <c r="CT12" s="589"/>
      <c r="CU12" s="589"/>
      <c r="CV12" s="589"/>
      <c r="CW12" s="589"/>
      <c r="CX12" s="589"/>
      <c r="CY12" s="590"/>
      <c r="CZ12" s="641">
        <v>2.8</v>
      </c>
      <c r="DA12" s="641"/>
      <c r="DB12" s="641"/>
      <c r="DC12" s="641"/>
      <c r="DD12" s="594">
        <v>26896</v>
      </c>
      <c r="DE12" s="589"/>
      <c r="DF12" s="589"/>
      <c r="DG12" s="589"/>
      <c r="DH12" s="589"/>
      <c r="DI12" s="589"/>
      <c r="DJ12" s="589"/>
      <c r="DK12" s="589"/>
      <c r="DL12" s="589"/>
      <c r="DM12" s="589"/>
      <c r="DN12" s="589"/>
      <c r="DO12" s="589"/>
      <c r="DP12" s="590"/>
      <c r="DQ12" s="594">
        <v>82593</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19348</v>
      </c>
      <c r="S13" s="589"/>
      <c r="T13" s="589"/>
      <c r="U13" s="589"/>
      <c r="V13" s="589"/>
      <c r="W13" s="589"/>
      <c r="X13" s="589"/>
      <c r="Y13" s="590"/>
      <c r="Z13" s="641">
        <v>0.3</v>
      </c>
      <c r="AA13" s="641"/>
      <c r="AB13" s="641"/>
      <c r="AC13" s="641"/>
      <c r="AD13" s="642">
        <v>19348</v>
      </c>
      <c r="AE13" s="642"/>
      <c r="AF13" s="642"/>
      <c r="AG13" s="642"/>
      <c r="AH13" s="642"/>
      <c r="AI13" s="642"/>
      <c r="AJ13" s="642"/>
      <c r="AK13" s="642"/>
      <c r="AL13" s="611">
        <v>0.6</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373384</v>
      </c>
      <c r="BH13" s="589"/>
      <c r="BI13" s="589"/>
      <c r="BJ13" s="589"/>
      <c r="BK13" s="589"/>
      <c r="BL13" s="589"/>
      <c r="BM13" s="589"/>
      <c r="BN13" s="590"/>
      <c r="BO13" s="641">
        <v>39.1</v>
      </c>
      <c r="BP13" s="641"/>
      <c r="BQ13" s="641"/>
      <c r="BR13" s="641"/>
      <c r="BS13" s="594" t="s">
        <v>112</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1078569</v>
      </c>
      <c r="CS13" s="589"/>
      <c r="CT13" s="589"/>
      <c r="CU13" s="589"/>
      <c r="CV13" s="589"/>
      <c r="CW13" s="589"/>
      <c r="CX13" s="589"/>
      <c r="CY13" s="590"/>
      <c r="CZ13" s="641">
        <v>14.7</v>
      </c>
      <c r="DA13" s="641"/>
      <c r="DB13" s="641"/>
      <c r="DC13" s="641"/>
      <c r="DD13" s="594">
        <v>920721</v>
      </c>
      <c r="DE13" s="589"/>
      <c r="DF13" s="589"/>
      <c r="DG13" s="589"/>
      <c r="DH13" s="589"/>
      <c r="DI13" s="589"/>
      <c r="DJ13" s="589"/>
      <c r="DK13" s="589"/>
      <c r="DL13" s="589"/>
      <c r="DM13" s="589"/>
      <c r="DN13" s="589"/>
      <c r="DO13" s="589"/>
      <c r="DP13" s="590"/>
      <c r="DQ13" s="594">
        <v>146685</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25932</v>
      </c>
      <c r="BH14" s="589"/>
      <c r="BI14" s="589"/>
      <c r="BJ14" s="589"/>
      <c r="BK14" s="589"/>
      <c r="BL14" s="589"/>
      <c r="BM14" s="589"/>
      <c r="BN14" s="590"/>
      <c r="BO14" s="641">
        <v>2.7</v>
      </c>
      <c r="BP14" s="641"/>
      <c r="BQ14" s="641"/>
      <c r="BR14" s="641"/>
      <c r="BS14" s="594" t="s">
        <v>112</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279781</v>
      </c>
      <c r="CS14" s="589"/>
      <c r="CT14" s="589"/>
      <c r="CU14" s="589"/>
      <c r="CV14" s="589"/>
      <c r="CW14" s="589"/>
      <c r="CX14" s="589"/>
      <c r="CY14" s="590"/>
      <c r="CZ14" s="641">
        <v>3.8</v>
      </c>
      <c r="DA14" s="641"/>
      <c r="DB14" s="641"/>
      <c r="DC14" s="641"/>
      <c r="DD14" s="594">
        <v>53381</v>
      </c>
      <c r="DE14" s="589"/>
      <c r="DF14" s="589"/>
      <c r="DG14" s="589"/>
      <c r="DH14" s="589"/>
      <c r="DI14" s="589"/>
      <c r="DJ14" s="589"/>
      <c r="DK14" s="589"/>
      <c r="DL14" s="589"/>
      <c r="DM14" s="589"/>
      <c r="DN14" s="589"/>
      <c r="DO14" s="589"/>
      <c r="DP14" s="590"/>
      <c r="DQ14" s="594">
        <v>82763</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954</v>
      </c>
      <c r="S15" s="589"/>
      <c r="T15" s="589"/>
      <c r="U15" s="589"/>
      <c r="V15" s="589"/>
      <c r="W15" s="589"/>
      <c r="X15" s="589"/>
      <c r="Y15" s="590"/>
      <c r="Z15" s="641">
        <v>0</v>
      </c>
      <c r="AA15" s="641"/>
      <c r="AB15" s="641"/>
      <c r="AC15" s="641"/>
      <c r="AD15" s="642">
        <v>954</v>
      </c>
      <c r="AE15" s="642"/>
      <c r="AF15" s="642"/>
      <c r="AG15" s="642"/>
      <c r="AH15" s="642"/>
      <c r="AI15" s="642"/>
      <c r="AJ15" s="642"/>
      <c r="AK15" s="642"/>
      <c r="AL15" s="611">
        <v>0</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87655</v>
      </c>
      <c r="BH15" s="589"/>
      <c r="BI15" s="589"/>
      <c r="BJ15" s="589"/>
      <c r="BK15" s="589"/>
      <c r="BL15" s="589"/>
      <c r="BM15" s="589"/>
      <c r="BN15" s="590"/>
      <c r="BO15" s="641">
        <v>9.1999999999999993</v>
      </c>
      <c r="BP15" s="641"/>
      <c r="BQ15" s="641"/>
      <c r="BR15" s="641"/>
      <c r="BS15" s="594" t="s">
        <v>112</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536461</v>
      </c>
      <c r="CS15" s="589"/>
      <c r="CT15" s="589"/>
      <c r="CU15" s="589"/>
      <c r="CV15" s="589"/>
      <c r="CW15" s="589"/>
      <c r="CX15" s="589"/>
      <c r="CY15" s="590"/>
      <c r="CZ15" s="641">
        <v>7.3</v>
      </c>
      <c r="DA15" s="641"/>
      <c r="DB15" s="641"/>
      <c r="DC15" s="641"/>
      <c r="DD15" s="594">
        <v>101786</v>
      </c>
      <c r="DE15" s="589"/>
      <c r="DF15" s="589"/>
      <c r="DG15" s="589"/>
      <c r="DH15" s="589"/>
      <c r="DI15" s="589"/>
      <c r="DJ15" s="589"/>
      <c r="DK15" s="589"/>
      <c r="DL15" s="589"/>
      <c r="DM15" s="589"/>
      <c r="DN15" s="589"/>
      <c r="DO15" s="589"/>
      <c r="DP15" s="590"/>
      <c r="DQ15" s="594">
        <v>216062</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2343755</v>
      </c>
      <c r="S16" s="589"/>
      <c r="T16" s="589"/>
      <c r="U16" s="589"/>
      <c r="V16" s="589"/>
      <c r="W16" s="589"/>
      <c r="X16" s="589"/>
      <c r="Y16" s="590"/>
      <c r="Z16" s="641">
        <v>31.7</v>
      </c>
      <c r="AA16" s="641"/>
      <c r="AB16" s="641"/>
      <c r="AC16" s="641"/>
      <c r="AD16" s="642">
        <v>2044067</v>
      </c>
      <c r="AE16" s="642"/>
      <c r="AF16" s="642"/>
      <c r="AG16" s="642"/>
      <c r="AH16" s="642"/>
      <c r="AI16" s="642"/>
      <c r="AJ16" s="642"/>
      <c r="AK16" s="642"/>
      <c r="AL16" s="611">
        <v>63.4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8691</v>
      </c>
      <c r="CS16" s="589"/>
      <c r="CT16" s="589"/>
      <c r="CU16" s="589"/>
      <c r="CV16" s="589"/>
      <c r="CW16" s="589"/>
      <c r="CX16" s="589"/>
      <c r="CY16" s="590"/>
      <c r="CZ16" s="641">
        <v>0.1</v>
      </c>
      <c r="DA16" s="641"/>
      <c r="DB16" s="641"/>
      <c r="DC16" s="641"/>
      <c r="DD16" s="594" t="s">
        <v>112</v>
      </c>
      <c r="DE16" s="589"/>
      <c r="DF16" s="589"/>
      <c r="DG16" s="589"/>
      <c r="DH16" s="589"/>
      <c r="DI16" s="589"/>
      <c r="DJ16" s="589"/>
      <c r="DK16" s="589"/>
      <c r="DL16" s="589"/>
      <c r="DM16" s="589"/>
      <c r="DN16" s="589"/>
      <c r="DO16" s="589"/>
      <c r="DP16" s="590"/>
      <c r="DQ16" s="594">
        <v>8691</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2044067</v>
      </c>
      <c r="S17" s="589"/>
      <c r="T17" s="589"/>
      <c r="U17" s="589"/>
      <c r="V17" s="589"/>
      <c r="W17" s="589"/>
      <c r="X17" s="589"/>
      <c r="Y17" s="590"/>
      <c r="Z17" s="641">
        <v>27.6</v>
      </c>
      <c r="AA17" s="641"/>
      <c r="AB17" s="641"/>
      <c r="AC17" s="641"/>
      <c r="AD17" s="642">
        <v>2044067</v>
      </c>
      <c r="AE17" s="642"/>
      <c r="AF17" s="642"/>
      <c r="AG17" s="642"/>
      <c r="AH17" s="642"/>
      <c r="AI17" s="642"/>
      <c r="AJ17" s="642"/>
      <c r="AK17" s="642"/>
      <c r="AL17" s="611">
        <v>63.4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731746</v>
      </c>
      <c r="CS17" s="589"/>
      <c r="CT17" s="589"/>
      <c r="CU17" s="589"/>
      <c r="CV17" s="589"/>
      <c r="CW17" s="589"/>
      <c r="CX17" s="589"/>
      <c r="CY17" s="590"/>
      <c r="CZ17" s="641">
        <v>10</v>
      </c>
      <c r="DA17" s="641"/>
      <c r="DB17" s="641"/>
      <c r="DC17" s="641"/>
      <c r="DD17" s="594" t="s">
        <v>112</v>
      </c>
      <c r="DE17" s="589"/>
      <c r="DF17" s="589"/>
      <c r="DG17" s="589"/>
      <c r="DH17" s="589"/>
      <c r="DI17" s="589"/>
      <c r="DJ17" s="589"/>
      <c r="DK17" s="589"/>
      <c r="DL17" s="589"/>
      <c r="DM17" s="589"/>
      <c r="DN17" s="589"/>
      <c r="DO17" s="589"/>
      <c r="DP17" s="590"/>
      <c r="DQ17" s="594">
        <v>629154</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299668</v>
      </c>
      <c r="S18" s="589"/>
      <c r="T18" s="589"/>
      <c r="U18" s="589"/>
      <c r="V18" s="589"/>
      <c r="W18" s="589"/>
      <c r="X18" s="589"/>
      <c r="Y18" s="590"/>
      <c r="Z18" s="641">
        <v>4</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v>92867</v>
      </c>
      <c r="CS18" s="589"/>
      <c r="CT18" s="589"/>
      <c r="CU18" s="589"/>
      <c r="CV18" s="589"/>
      <c r="CW18" s="589"/>
      <c r="CX18" s="589"/>
      <c r="CY18" s="590"/>
      <c r="CZ18" s="641">
        <v>1.3</v>
      </c>
      <c r="DA18" s="641"/>
      <c r="DB18" s="641"/>
      <c r="DC18" s="641"/>
      <c r="DD18" s="594" t="s">
        <v>112</v>
      </c>
      <c r="DE18" s="589"/>
      <c r="DF18" s="589"/>
      <c r="DG18" s="589"/>
      <c r="DH18" s="589"/>
      <c r="DI18" s="589"/>
      <c r="DJ18" s="589"/>
      <c r="DK18" s="589"/>
      <c r="DL18" s="589"/>
      <c r="DM18" s="589"/>
      <c r="DN18" s="589"/>
      <c r="DO18" s="589"/>
      <c r="DP18" s="590"/>
      <c r="DQ18" s="594">
        <v>92867</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20</v>
      </c>
      <c r="S19" s="589"/>
      <c r="T19" s="589"/>
      <c r="U19" s="589"/>
      <c r="V19" s="589"/>
      <c r="W19" s="589"/>
      <c r="X19" s="589"/>
      <c r="Y19" s="590"/>
      <c r="Z19" s="641">
        <v>0</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t="s">
        <v>112</v>
      </c>
      <c r="BH19" s="589"/>
      <c r="BI19" s="589"/>
      <c r="BJ19" s="589"/>
      <c r="BK19" s="589"/>
      <c r="BL19" s="589"/>
      <c r="BM19" s="589"/>
      <c r="BN19" s="590"/>
      <c r="BO19" s="641" t="s">
        <v>112</v>
      </c>
      <c r="BP19" s="641"/>
      <c r="BQ19" s="641"/>
      <c r="BR19" s="641"/>
      <c r="BS19" s="594" t="s">
        <v>112</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3519803</v>
      </c>
      <c r="S20" s="589"/>
      <c r="T20" s="589"/>
      <c r="U20" s="589"/>
      <c r="V20" s="589"/>
      <c r="W20" s="589"/>
      <c r="X20" s="589"/>
      <c r="Y20" s="590"/>
      <c r="Z20" s="641">
        <v>47.6</v>
      </c>
      <c r="AA20" s="641"/>
      <c r="AB20" s="641"/>
      <c r="AC20" s="641"/>
      <c r="AD20" s="642">
        <v>3220115</v>
      </c>
      <c r="AE20" s="642"/>
      <c r="AF20" s="642"/>
      <c r="AG20" s="642"/>
      <c r="AH20" s="642"/>
      <c r="AI20" s="642"/>
      <c r="AJ20" s="642"/>
      <c r="AK20" s="642"/>
      <c r="AL20" s="611">
        <v>99.8</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t="s">
        <v>112</v>
      </c>
      <c r="BH20" s="589"/>
      <c r="BI20" s="589"/>
      <c r="BJ20" s="589"/>
      <c r="BK20" s="589"/>
      <c r="BL20" s="589"/>
      <c r="BM20" s="589"/>
      <c r="BN20" s="590"/>
      <c r="BO20" s="641" t="s">
        <v>112</v>
      </c>
      <c r="BP20" s="641"/>
      <c r="BQ20" s="641"/>
      <c r="BR20" s="641"/>
      <c r="BS20" s="594" t="s">
        <v>112</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7327683</v>
      </c>
      <c r="CS20" s="589"/>
      <c r="CT20" s="589"/>
      <c r="CU20" s="589"/>
      <c r="CV20" s="589"/>
      <c r="CW20" s="589"/>
      <c r="CX20" s="589"/>
      <c r="CY20" s="590"/>
      <c r="CZ20" s="641">
        <v>100</v>
      </c>
      <c r="DA20" s="641"/>
      <c r="DB20" s="641"/>
      <c r="DC20" s="641"/>
      <c r="DD20" s="594">
        <v>1661114</v>
      </c>
      <c r="DE20" s="589"/>
      <c r="DF20" s="589"/>
      <c r="DG20" s="589"/>
      <c r="DH20" s="589"/>
      <c r="DI20" s="589"/>
      <c r="DJ20" s="589"/>
      <c r="DK20" s="589"/>
      <c r="DL20" s="589"/>
      <c r="DM20" s="589"/>
      <c r="DN20" s="589"/>
      <c r="DO20" s="589"/>
      <c r="DP20" s="590"/>
      <c r="DQ20" s="594">
        <v>3915893</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3521</v>
      </c>
      <c r="S21" s="589"/>
      <c r="T21" s="589"/>
      <c r="U21" s="589"/>
      <c r="V21" s="589"/>
      <c r="W21" s="589"/>
      <c r="X21" s="589"/>
      <c r="Y21" s="590"/>
      <c r="Z21" s="641">
        <v>0</v>
      </c>
      <c r="AA21" s="641"/>
      <c r="AB21" s="641"/>
      <c r="AC21" s="641"/>
      <c r="AD21" s="642">
        <v>3521</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t="s">
        <v>112</v>
      </c>
      <c r="BH21" s="589"/>
      <c r="BI21" s="589"/>
      <c r="BJ21" s="589"/>
      <c r="BK21" s="589"/>
      <c r="BL21" s="589"/>
      <c r="BM21" s="589"/>
      <c r="BN21" s="590"/>
      <c r="BO21" s="641" t="s">
        <v>112</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15698</v>
      </c>
      <c r="S22" s="589"/>
      <c r="T22" s="589"/>
      <c r="U22" s="589"/>
      <c r="V22" s="589"/>
      <c r="W22" s="589"/>
      <c r="X22" s="589"/>
      <c r="Y22" s="590"/>
      <c r="Z22" s="641">
        <v>0.2</v>
      </c>
      <c r="AA22" s="641"/>
      <c r="AB22" s="641"/>
      <c r="AC22" s="641"/>
      <c r="AD22" s="642" t="s">
        <v>112</v>
      </c>
      <c r="AE22" s="642"/>
      <c r="AF22" s="642"/>
      <c r="AG22" s="642"/>
      <c r="AH22" s="642"/>
      <c r="AI22" s="642"/>
      <c r="AJ22" s="642"/>
      <c r="AK22" s="642"/>
      <c r="AL22" s="611" t="s">
        <v>112</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214832</v>
      </c>
      <c r="S23" s="589"/>
      <c r="T23" s="589"/>
      <c r="U23" s="589"/>
      <c r="V23" s="589"/>
      <c r="W23" s="589"/>
      <c r="X23" s="589"/>
      <c r="Y23" s="590"/>
      <c r="Z23" s="641">
        <v>2.9</v>
      </c>
      <c r="AA23" s="641"/>
      <c r="AB23" s="641"/>
      <c r="AC23" s="641"/>
      <c r="AD23" s="642">
        <v>1350</v>
      </c>
      <c r="AE23" s="642"/>
      <c r="AF23" s="642"/>
      <c r="AG23" s="642"/>
      <c r="AH23" s="642"/>
      <c r="AI23" s="642"/>
      <c r="AJ23" s="642"/>
      <c r="AK23" s="642"/>
      <c r="AL23" s="611">
        <v>0</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16371</v>
      </c>
      <c r="S24" s="589"/>
      <c r="T24" s="589"/>
      <c r="U24" s="589"/>
      <c r="V24" s="589"/>
      <c r="W24" s="589"/>
      <c r="X24" s="589"/>
      <c r="Y24" s="590"/>
      <c r="Z24" s="641">
        <v>0.2</v>
      </c>
      <c r="AA24" s="641"/>
      <c r="AB24" s="641"/>
      <c r="AC24" s="641"/>
      <c r="AD24" s="642" t="s">
        <v>112</v>
      </c>
      <c r="AE24" s="642"/>
      <c r="AF24" s="642"/>
      <c r="AG24" s="642"/>
      <c r="AH24" s="642"/>
      <c r="AI24" s="642"/>
      <c r="AJ24" s="642"/>
      <c r="AK24" s="642"/>
      <c r="AL24" s="611" t="s">
        <v>112</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2457208</v>
      </c>
      <c r="CS24" s="639"/>
      <c r="CT24" s="639"/>
      <c r="CU24" s="639"/>
      <c r="CV24" s="639"/>
      <c r="CW24" s="639"/>
      <c r="CX24" s="639"/>
      <c r="CY24" s="686"/>
      <c r="CZ24" s="690">
        <v>33.5</v>
      </c>
      <c r="DA24" s="691"/>
      <c r="DB24" s="691"/>
      <c r="DC24" s="692"/>
      <c r="DD24" s="685">
        <v>1756853</v>
      </c>
      <c r="DE24" s="639"/>
      <c r="DF24" s="639"/>
      <c r="DG24" s="639"/>
      <c r="DH24" s="639"/>
      <c r="DI24" s="639"/>
      <c r="DJ24" s="639"/>
      <c r="DK24" s="686"/>
      <c r="DL24" s="685">
        <v>1752153</v>
      </c>
      <c r="DM24" s="639"/>
      <c r="DN24" s="639"/>
      <c r="DO24" s="639"/>
      <c r="DP24" s="639"/>
      <c r="DQ24" s="639"/>
      <c r="DR24" s="639"/>
      <c r="DS24" s="639"/>
      <c r="DT24" s="639"/>
      <c r="DU24" s="639"/>
      <c r="DV24" s="686"/>
      <c r="DW24" s="687">
        <v>51.1</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472370</v>
      </c>
      <c r="S25" s="589"/>
      <c r="T25" s="589"/>
      <c r="U25" s="589"/>
      <c r="V25" s="589"/>
      <c r="W25" s="589"/>
      <c r="X25" s="589"/>
      <c r="Y25" s="590"/>
      <c r="Z25" s="641">
        <v>6.4</v>
      </c>
      <c r="AA25" s="641"/>
      <c r="AB25" s="641"/>
      <c r="AC25" s="641"/>
      <c r="AD25" s="642" t="s">
        <v>112</v>
      </c>
      <c r="AE25" s="642"/>
      <c r="AF25" s="642"/>
      <c r="AG25" s="642"/>
      <c r="AH25" s="642"/>
      <c r="AI25" s="642"/>
      <c r="AJ25" s="642"/>
      <c r="AK25" s="642"/>
      <c r="AL25" s="611" t="s">
        <v>112</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1159622</v>
      </c>
      <c r="CS25" s="607"/>
      <c r="CT25" s="607"/>
      <c r="CU25" s="607"/>
      <c r="CV25" s="607"/>
      <c r="CW25" s="607"/>
      <c r="CX25" s="607"/>
      <c r="CY25" s="608"/>
      <c r="CZ25" s="591">
        <v>15.8</v>
      </c>
      <c r="DA25" s="609"/>
      <c r="DB25" s="609"/>
      <c r="DC25" s="610"/>
      <c r="DD25" s="594">
        <v>924772</v>
      </c>
      <c r="DE25" s="607"/>
      <c r="DF25" s="607"/>
      <c r="DG25" s="607"/>
      <c r="DH25" s="607"/>
      <c r="DI25" s="607"/>
      <c r="DJ25" s="607"/>
      <c r="DK25" s="608"/>
      <c r="DL25" s="594">
        <v>920076</v>
      </c>
      <c r="DM25" s="607"/>
      <c r="DN25" s="607"/>
      <c r="DO25" s="607"/>
      <c r="DP25" s="607"/>
      <c r="DQ25" s="607"/>
      <c r="DR25" s="607"/>
      <c r="DS25" s="607"/>
      <c r="DT25" s="607"/>
      <c r="DU25" s="607"/>
      <c r="DV25" s="608"/>
      <c r="DW25" s="611">
        <v>26.8</v>
      </c>
      <c r="DX25" s="612"/>
      <c r="DY25" s="612"/>
      <c r="DZ25" s="612"/>
      <c r="EA25" s="612"/>
      <c r="EB25" s="612"/>
      <c r="EC25" s="613"/>
    </row>
    <row r="26" spans="2:133" ht="11.25" customHeight="1" x14ac:dyDescent="0.15">
      <c r="B26" s="679" t="s">
        <v>276</v>
      </c>
      <c r="C26" s="680"/>
      <c r="D26" s="680"/>
      <c r="E26" s="680"/>
      <c r="F26" s="680"/>
      <c r="G26" s="680"/>
      <c r="H26" s="680"/>
      <c r="I26" s="680"/>
      <c r="J26" s="680"/>
      <c r="K26" s="680"/>
      <c r="L26" s="680"/>
      <c r="M26" s="680"/>
      <c r="N26" s="680"/>
      <c r="O26" s="680"/>
      <c r="P26" s="680"/>
      <c r="Q26" s="681"/>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768184</v>
      </c>
      <c r="CS26" s="589"/>
      <c r="CT26" s="589"/>
      <c r="CU26" s="589"/>
      <c r="CV26" s="589"/>
      <c r="CW26" s="589"/>
      <c r="CX26" s="589"/>
      <c r="CY26" s="590"/>
      <c r="CZ26" s="591">
        <v>10.5</v>
      </c>
      <c r="DA26" s="609"/>
      <c r="DB26" s="609"/>
      <c r="DC26" s="610"/>
      <c r="DD26" s="594">
        <v>535796</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2415742</v>
      </c>
      <c r="S27" s="589"/>
      <c r="T27" s="589"/>
      <c r="U27" s="589"/>
      <c r="V27" s="589"/>
      <c r="W27" s="589"/>
      <c r="X27" s="589"/>
      <c r="Y27" s="590"/>
      <c r="Z27" s="641">
        <v>32.6</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954217</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565840</v>
      </c>
      <c r="CS27" s="607"/>
      <c r="CT27" s="607"/>
      <c r="CU27" s="607"/>
      <c r="CV27" s="607"/>
      <c r="CW27" s="607"/>
      <c r="CX27" s="607"/>
      <c r="CY27" s="608"/>
      <c r="CZ27" s="591">
        <v>7.7</v>
      </c>
      <c r="DA27" s="609"/>
      <c r="DB27" s="609"/>
      <c r="DC27" s="610"/>
      <c r="DD27" s="594">
        <v>202927</v>
      </c>
      <c r="DE27" s="607"/>
      <c r="DF27" s="607"/>
      <c r="DG27" s="607"/>
      <c r="DH27" s="607"/>
      <c r="DI27" s="607"/>
      <c r="DJ27" s="607"/>
      <c r="DK27" s="608"/>
      <c r="DL27" s="594">
        <v>202923</v>
      </c>
      <c r="DM27" s="607"/>
      <c r="DN27" s="607"/>
      <c r="DO27" s="607"/>
      <c r="DP27" s="607"/>
      <c r="DQ27" s="607"/>
      <c r="DR27" s="607"/>
      <c r="DS27" s="607"/>
      <c r="DT27" s="607"/>
      <c r="DU27" s="607"/>
      <c r="DV27" s="608"/>
      <c r="DW27" s="611">
        <v>5.9</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3586</v>
      </c>
      <c r="S28" s="589"/>
      <c r="T28" s="589"/>
      <c r="U28" s="589"/>
      <c r="V28" s="589"/>
      <c r="W28" s="589"/>
      <c r="X28" s="589"/>
      <c r="Y28" s="590"/>
      <c r="Z28" s="641">
        <v>0</v>
      </c>
      <c r="AA28" s="641"/>
      <c r="AB28" s="641"/>
      <c r="AC28" s="641"/>
      <c r="AD28" s="642" t="s">
        <v>112</v>
      </c>
      <c r="AE28" s="642"/>
      <c r="AF28" s="642"/>
      <c r="AG28" s="642"/>
      <c r="AH28" s="642"/>
      <c r="AI28" s="642"/>
      <c r="AJ28" s="642"/>
      <c r="AK28" s="642"/>
      <c r="AL28" s="611" t="s">
        <v>112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731746</v>
      </c>
      <c r="CS28" s="589"/>
      <c r="CT28" s="589"/>
      <c r="CU28" s="589"/>
      <c r="CV28" s="589"/>
      <c r="CW28" s="589"/>
      <c r="CX28" s="589"/>
      <c r="CY28" s="590"/>
      <c r="CZ28" s="591">
        <v>10</v>
      </c>
      <c r="DA28" s="609"/>
      <c r="DB28" s="609"/>
      <c r="DC28" s="610"/>
      <c r="DD28" s="594">
        <v>629154</v>
      </c>
      <c r="DE28" s="589"/>
      <c r="DF28" s="589"/>
      <c r="DG28" s="589"/>
      <c r="DH28" s="589"/>
      <c r="DI28" s="589"/>
      <c r="DJ28" s="589"/>
      <c r="DK28" s="590"/>
      <c r="DL28" s="594">
        <v>629154</v>
      </c>
      <c r="DM28" s="589"/>
      <c r="DN28" s="589"/>
      <c r="DO28" s="589"/>
      <c r="DP28" s="589"/>
      <c r="DQ28" s="589"/>
      <c r="DR28" s="589"/>
      <c r="DS28" s="589"/>
      <c r="DT28" s="589"/>
      <c r="DU28" s="589"/>
      <c r="DV28" s="590"/>
      <c r="DW28" s="611">
        <v>18.399999999999999</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1101</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58</v>
      </c>
      <c r="CG29" s="622"/>
      <c r="CH29" s="622"/>
      <c r="CI29" s="622"/>
      <c r="CJ29" s="622"/>
      <c r="CK29" s="622"/>
      <c r="CL29" s="622"/>
      <c r="CM29" s="622"/>
      <c r="CN29" s="622"/>
      <c r="CO29" s="622"/>
      <c r="CP29" s="622"/>
      <c r="CQ29" s="623"/>
      <c r="CR29" s="588">
        <v>731404</v>
      </c>
      <c r="CS29" s="607"/>
      <c r="CT29" s="607"/>
      <c r="CU29" s="607"/>
      <c r="CV29" s="607"/>
      <c r="CW29" s="607"/>
      <c r="CX29" s="607"/>
      <c r="CY29" s="608"/>
      <c r="CZ29" s="591">
        <v>10</v>
      </c>
      <c r="DA29" s="609"/>
      <c r="DB29" s="609"/>
      <c r="DC29" s="610"/>
      <c r="DD29" s="594">
        <v>628812</v>
      </c>
      <c r="DE29" s="607"/>
      <c r="DF29" s="607"/>
      <c r="DG29" s="607"/>
      <c r="DH29" s="607"/>
      <c r="DI29" s="607"/>
      <c r="DJ29" s="607"/>
      <c r="DK29" s="608"/>
      <c r="DL29" s="594">
        <v>628812</v>
      </c>
      <c r="DM29" s="607"/>
      <c r="DN29" s="607"/>
      <c r="DO29" s="607"/>
      <c r="DP29" s="607"/>
      <c r="DQ29" s="607"/>
      <c r="DR29" s="607"/>
      <c r="DS29" s="607"/>
      <c r="DT29" s="607"/>
      <c r="DU29" s="607"/>
      <c r="DV29" s="608"/>
      <c r="DW29" s="611">
        <v>18.3</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25765</v>
      </c>
      <c r="S30" s="589"/>
      <c r="T30" s="589"/>
      <c r="U30" s="589"/>
      <c r="V30" s="589"/>
      <c r="W30" s="589"/>
      <c r="X30" s="589"/>
      <c r="Y30" s="590"/>
      <c r="Z30" s="641">
        <v>0.3</v>
      </c>
      <c r="AA30" s="641"/>
      <c r="AB30" s="641"/>
      <c r="AC30" s="641"/>
      <c r="AD30" s="642" t="s">
        <v>112</v>
      </c>
      <c r="AE30" s="642"/>
      <c r="AF30" s="642"/>
      <c r="AG30" s="642"/>
      <c r="AH30" s="642"/>
      <c r="AI30" s="642"/>
      <c r="AJ30" s="642"/>
      <c r="AK30" s="642"/>
      <c r="AL30" s="611" t="s">
        <v>112</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97.3</v>
      </c>
      <c r="BH30" s="655"/>
      <c r="BI30" s="655"/>
      <c r="BJ30" s="655"/>
      <c r="BK30" s="655"/>
      <c r="BL30" s="655"/>
      <c r="BM30" s="656">
        <v>91.1</v>
      </c>
      <c r="BN30" s="655"/>
      <c r="BO30" s="655"/>
      <c r="BP30" s="655"/>
      <c r="BQ30" s="657"/>
      <c r="BR30" s="654">
        <v>97.8</v>
      </c>
      <c r="BS30" s="655"/>
      <c r="BT30" s="655"/>
      <c r="BU30" s="655"/>
      <c r="BV30" s="655"/>
      <c r="BW30" s="655"/>
      <c r="BX30" s="656">
        <v>89.6</v>
      </c>
      <c r="BY30" s="655"/>
      <c r="BZ30" s="655"/>
      <c r="CA30" s="655"/>
      <c r="CB30" s="657"/>
      <c r="CD30" s="660"/>
      <c r="CE30" s="661"/>
      <c r="CF30" s="625" t="s">
        <v>291</v>
      </c>
      <c r="CG30" s="622"/>
      <c r="CH30" s="622"/>
      <c r="CI30" s="622"/>
      <c r="CJ30" s="622"/>
      <c r="CK30" s="622"/>
      <c r="CL30" s="622"/>
      <c r="CM30" s="622"/>
      <c r="CN30" s="622"/>
      <c r="CO30" s="622"/>
      <c r="CP30" s="622"/>
      <c r="CQ30" s="623"/>
      <c r="CR30" s="588">
        <v>649866</v>
      </c>
      <c r="CS30" s="589"/>
      <c r="CT30" s="589"/>
      <c r="CU30" s="589"/>
      <c r="CV30" s="589"/>
      <c r="CW30" s="589"/>
      <c r="CX30" s="589"/>
      <c r="CY30" s="590"/>
      <c r="CZ30" s="591">
        <v>8.9</v>
      </c>
      <c r="DA30" s="609"/>
      <c r="DB30" s="609"/>
      <c r="DC30" s="610"/>
      <c r="DD30" s="594">
        <v>559656</v>
      </c>
      <c r="DE30" s="589"/>
      <c r="DF30" s="589"/>
      <c r="DG30" s="589"/>
      <c r="DH30" s="589"/>
      <c r="DI30" s="589"/>
      <c r="DJ30" s="589"/>
      <c r="DK30" s="590"/>
      <c r="DL30" s="594">
        <v>559656</v>
      </c>
      <c r="DM30" s="589"/>
      <c r="DN30" s="589"/>
      <c r="DO30" s="589"/>
      <c r="DP30" s="589"/>
      <c r="DQ30" s="589"/>
      <c r="DR30" s="589"/>
      <c r="DS30" s="589"/>
      <c r="DT30" s="589"/>
      <c r="DU30" s="589"/>
      <c r="DV30" s="590"/>
      <c r="DW30" s="611">
        <v>16.3</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231688</v>
      </c>
      <c r="S31" s="589"/>
      <c r="T31" s="589"/>
      <c r="U31" s="589"/>
      <c r="V31" s="589"/>
      <c r="W31" s="589"/>
      <c r="X31" s="589"/>
      <c r="Y31" s="590"/>
      <c r="Z31" s="641">
        <v>3.1</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97.5</v>
      </c>
      <c r="BH31" s="607"/>
      <c r="BI31" s="607"/>
      <c r="BJ31" s="607"/>
      <c r="BK31" s="607"/>
      <c r="BL31" s="607"/>
      <c r="BM31" s="643">
        <v>91.4</v>
      </c>
      <c r="BN31" s="653"/>
      <c r="BO31" s="653"/>
      <c r="BP31" s="653"/>
      <c r="BQ31" s="617"/>
      <c r="BR31" s="652">
        <v>98.3</v>
      </c>
      <c r="BS31" s="607"/>
      <c r="BT31" s="607"/>
      <c r="BU31" s="607"/>
      <c r="BV31" s="607"/>
      <c r="BW31" s="607"/>
      <c r="BX31" s="643">
        <v>89.5</v>
      </c>
      <c r="BY31" s="653"/>
      <c r="BZ31" s="653"/>
      <c r="CA31" s="653"/>
      <c r="CB31" s="617"/>
      <c r="CD31" s="660"/>
      <c r="CE31" s="661"/>
      <c r="CF31" s="625" t="s">
        <v>295</v>
      </c>
      <c r="CG31" s="622"/>
      <c r="CH31" s="622"/>
      <c r="CI31" s="622"/>
      <c r="CJ31" s="622"/>
      <c r="CK31" s="622"/>
      <c r="CL31" s="622"/>
      <c r="CM31" s="622"/>
      <c r="CN31" s="622"/>
      <c r="CO31" s="622"/>
      <c r="CP31" s="622"/>
      <c r="CQ31" s="623"/>
      <c r="CR31" s="588">
        <v>81538</v>
      </c>
      <c r="CS31" s="607"/>
      <c r="CT31" s="607"/>
      <c r="CU31" s="607"/>
      <c r="CV31" s="607"/>
      <c r="CW31" s="607"/>
      <c r="CX31" s="607"/>
      <c r="CY31" s="608"/>
      <c r="CZ31" s="591">
        <v>1.1000000000000001</v>
      </c>
      <c r="DA31" s="609"/>
      <c r="DB31" s="609"/>
      <c r="DC31" s="610"/>
      <c r="DD31" s="594">
        <v>69156</v>
      </c>
      <c r="DE31" s="607"/>
      <c r="DF31" s="607"/>
      <c r="DG31" s="607"/>
      <c r="DH31" s="607"/>
      <c r="DI31" s="607"/>
      <c r="DJ31" s="607"/>
      <c r="DK31" s="608"/>
      <c r="DL31" s="594">
        <v>69156</v>
      </c>
      <c r="DM31" s="607"/>
      <c r="DN31" s="607"/>
      <c r="DO31" s="607"/>
      <c r="DP31" s="607"/>
      <c r="DQ31" s="607"/>
      <c r="DR31" s="607"/>
      <c r="DS31" s="607"/>
      <c r="DT31" s="607"/>
      <c r="DU31" s="607"/>
      <c r="DV31" s="608"/>
      <c r="DW31" s="611">
        <v>2</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69880</v>
      </c>
      <c r="S32" s="589"/>
      <c r="T32" s="589"/>
      <c r="U32" s="589"/>
      <c r="V32" s="589"/>
      <c r="W32" s="589"/>
      <c r="X32" s="589"/>
      <c r="Y32" s="590"/>
      <c r="Z32" s="641">
        <v>0.9</v>
      </c>
      <c r="AA32" s="641"/>
      <c r="AB32" s="641"/>
      <c r="AC32" s="641"/>
      <c r="AD32" s="642">
        <v>3</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96</v>
      </c>
      <c r="BH32" s="573"/>
      <c r="BI32" s="573"/>
      <c r="BJ32" s="573"/>
      <c r="BK32" s="573"/>
      <c r="BL32" s="573"/>
      <c r="BM32" s="636">
        <v>87.6</v>
      </c>
      <c r="BN32" s="573"/>
      <c r="BO32" s="573"/>
      <c r="BP32" s="573"/>
      <c r="BQ32" s="630"/>
      <c r="BR32" s="651">
        <v>96.5</v>
      </c>
      <c r="BS32" s="573"/>
      <c r="BT32" s="573"/>
      <c r="BU32" s="573"/>
      <c r="BV32" s="573"/>
      <c r="BW32" s="573"/>
      <c r="BX32" s="636">
        <v>86.3</v>
      </c>
      <c r="BY32" s="573"/>
      <c r="BZ32" s="573"/>
      <c r="CA32" s="573"/>
      <c r="CB32" s="630"/>
      <c r="CD32" s="662"/>
      <c r="CE32" s="663"/>
      <c r="CF32" s="625" t="s">
        <v>298</v>
      </c>
      <c r="CG32" s="622"/>
      <c r="CH32" s="622"/>
      <c r="CI32" s="622"/>
      <c r="CJ32" s="622"/>
      <c r="CK32" s="622"/>
      <c r="CL32" s="622"/>
      <c r="CM32" s="622"/>
      <c r="CN32" s="622"/>
      <c r="CO32" s="622"/>
      <c r="CP32" s="622"/>
      <c r="CQ32" s="623"/>
      <c r="CR32" s="588">
        <v>342</v>
      </c>
      <c r="CS32" s="589"/>
      <c r="CT32" s="589"/>
      <c r="CU32" s="589"/>
      <c r="CV32" s="589"/>
      <c r="CW32" s="589"/>
      <c r="CX32" s="589"/>
      <c r="CY32" s="590"/>
      <c r="CZ32" s="591">
        <v>0</v>
      </c>
      <c r="DA32" s="609"/>
      <c r="DB32" s="609"/>
      <c r="DC32" s="610"/>
      <c r="DD32" s="594">
        <v>342</v>
      </c>
      <c r="DE32" s="589"/>
      <c r="DF32" s="589"/>
      <c r="DG32" s="589"/>
      <c r="DH32" s="589"/>
      <c r="DI32" s="589"/>
      <c r="DJ32" s="589"/>
      <c r="DK32" s="590"/>
      <c r="DL32" s="594">
        <v>342</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410422</v>
      </c>
      <c r="S33" s="589"/>
      <c r="T33" s="589"/>
      <c r="U33" s="589"/>
      <c r="V33" s="589"/>
      <c r="W33" s="589"/>
      <c r="X33" s="589"/>
      <c r="Y33" s="590"/>
      <c r="Z33" s="641">
        <v>5.5</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3200670</v>
      </c>
      <c r="CS33" s="607"/>
      <c r="CT33" s="607"/>
      <c r="CU33" s="607"/>
      <c r="CV33" s="607"/>
      <c r="CW33" s="607"/>
      <c r="CX33" s="607"/>
      <c r="CY33" s="608"/>
      <c r="CZ33" s="591">
        <v>43.7</v>
      </c>
      <c r="DA33" s="609"/>
      <c r="DB33" s="609"/>
      <c r="DC33" s="610"/>
      <c r="DD33" s="594">
        <v>1886768</v>
      </c>
      <c r="DE33" s="607"/>
      <c r="DF33" s="607"/>
      <c r="DG33" s="607"/>
      <c r="DH33" s="607"/>
      <c r="DI33" s="607"/>
      <c r="DJ33" s="607"/>
      <c r="DK33" s="608"/>
      <c r="DL33" s="594">
        <v>1378857</v>
      </c>
      <c r="DM33" s="607"/>
      <c r="DN33" s="607"/>
      <c r="DO33" s="607"/>
      <c r="DP33" s="607"/>
      <c r="DQ33" s="607"/>
      <c r="DR33" s="607"/>
      <c r="DS33" s="607"/>
      <c r="DT33" s="607"/>
      <c r="DU33" s="607"/>
      <c r="DV33" s="608"/>
      <c r="DW33" s="611">
        <v>40.200000000000003</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1321951</v>
      </c>
      <c r="CS34" s="589"/>
      <c r="CT34" s="589"/>
      <c r="CU34" s="589"/>
      <c r="CV34" s="589"/>
      <c r="CW34" s="589"/>
      <c r="CX34" s="589"/>
      <c r="CY34" s="590"/>
      <c r="CZ34" s="591">
        <v>18</v>
      </c>
      <c r="DA34" s="609"/>
      <c r="DB34" s="609"/>
      <c r="DC34" s="610"/>
      <c r="DD34" s="594">
        <v>465118</v>
      </c>
      <c r="DE34" s="589"/>
      <c r="DF34" s="589"/>
      <c r="DG34" s="589"/>
      <c r="DH34" s="589"/>
      <c r="DI34" s="589"/>
      <c r="DJ34" s="589"/>
      <c r="DK34" s="590"/>
      <c r="DL34" s="594">
        <v>446912</v>
      </c>
      <c r="DM34" s="589"/>
      <c r="DN34" s="589"/>
      <c r="DO34" s="589"/>
      <c r="DP34" s="589"/>
      <c r="DQ34" s="589"/>
      <c r="DR34" s="589"/>
      <c r="DS34" s="589"/>
      <c r="DT34" s="589"/>
      <c r="DU34" s="589"/>
      <c r="DV34" s="590"/>
      <c r="DW34" s="611">
        <v>13</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202322</v>
      </c>
      <c r="S35" s="589"/>
      <c r="T35" s="589"/>
      <c r="U35" s="589"/>
      <c r="V35" s="589"/>
      <c r="W35" s="589"/>
      <c r="X35" s="589"/>
      <c r="Y35" s="590"/>
      <c r="Z35" s="641">
        <v>2.7</v>
      </c>
      <c r="AA35" s="641"/>
      <c r="AB35" s="641"/>
      <c r="AC35" s="641"/>
      <c r="AD35" s="642" t="s">
        <v>112</v>
      </c>
      <c r="AE35" s="642"/>
      <c r="AF35" s="642"/>
      <c r="AG35" s="642"/>
      <c r="AH35" s="642"/>
      <c r="AI35" s="642"/>
      <c r="AJ35" s="642"/>
      <c r="AK35" s="642"/>
      <c r="AL35" s="611" t="s">
        <v>112</v>
      </c>
      <c r="AM35" s="643"/>
      <c r="AN35" s="643"/>
      <c r="AO35" s="644"/>
      <c r="AP35" s="186"/>
      <c r="AQ35" s="645" t="s">
        <v>306</v>
      </c>
      <c r="AR35" s="646"/>
      <c r="AS35" s="646"/>
      <c r="AT35" s="646"/>
      <c r="AU35" s="646"/>
      <c r="AV35" s="646"/>
      <c r="AW35" s="646"/>
      <c r="AX35" s="646"/>
      <c r="AY35" s="647"/>
      <c r="AZ35" s="638">
        <v>1182802</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-296827</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255198</v>
      </c>
      <c r="CS35" s="607"/>
      <c r="CT35" s="607"/>
      <c r="CU35" s="607"/>
      <c r="CV35" s="607"/>
      <c r="CW35" s="607"/>
      <c r="CX35" s="607"/>
      <c r="CY35" s="608"/>
      <c r="CZ35" s="591">
        <v>3.5</v>
      </c>
      <c r="DA35" s="609"/>
      <c r="DB35" s="609"/>
      <c r="DC35" s="610"/>
      <c r="DD35" s="594">
        <v>106536</v>
      </c>
      <c r="DE35" s="607"/>
      <c r="DF35" s="607"/>
      <c r="DG35" s="607"/>
      <c r="DH35" s="607"/>
      <c r="DI35" s="607"/>
      <c r="DJ35" s="607"/>
      <c r="DK35" s="608"/>
      <c r="DL35" s="594">
        <v>106536</v>
      </c>
      <c r="DM35" s="607"/>
      <c r="DN35" s="607"/>
      <c r="DO35" s="607"/>
      <c r="DP35" s="607"/>
      <c r="DQ35" s="607"/>
      <c r="DR35" s="607"/>
      <c r="DS35" s="607"/>
      <c r="DT35" s="607"/>
      <c r="DU35" s="607"/>
      <c r="DV35" s="608"/>
      <c r="DW35" s="611">
        <v>3.1</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7400779</v>
      </c>
      <c r="S36" s="629"/>
      <c r="T36" s="629"/>
      <c r="U36" s="629"/>
      <c r="V36" s="629"/>
      <c r="W36" s="629"/>
      <c r="X36" s="629"/>
      <c r="Y36" s="632"/>
      <c r="Z36" s="633">
        <v>100</v>
      </c>
      <c r="AA36" s="633"/>
      <c r="AB36" s="633"/>
      <c r="AC36" s="633"/>
      <c r="AD36" s="634">
        <v>3224989</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556143</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-317301</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1080310</v>
      </c>
      <c r="CS36" s="589"/>
      <c r="CT36" s="589"/>
      <c r="CU36" s="589"/>
      <c r="CV36" s="589"/>
      <c r="CW36" s="589"/>
      <c r="CX36" s="589"/>
      <c r="CY36" s="590"/>
      <c r="CZ36" s="591">
        <v>14.7</v>
      </c>
      <c r="DA36" s="609"/>
      <c r="DB36" s="609"/>
      <c r="DC36" s="610"/>
      <c r="DD36" s="594">
        <v>853493</v>
      </c>
      <c r="DE36" s="589"/>
      <c r="DF36" s="589"/>
      <c r="DG36" s="589"/>
      <c r="DH36" s="589"/>
      <c r="DI36" s="589"/>
      <c r="DJ36" s="589"/>
      <c r="DK36" s="590"/>
      <c r="DL36" s="594">
        <v>519048</v>
      </c>
      <c r="DM36" s="589"/>
      <c r="DN36" s="589"/>
      <c r="DO36" s="589"/>
      <c r="DP36" s="589"/>
      <c r="DQ36" s="589"/>
      <c r="DR36" s="589"/>
      <c r="DS36" s="589"/>
      <c r="DT36" s="589"/>
      <c r="DU36" s="589"/>
      <c r="DV36" s="590"/>
      <c r="DW36" s="611">
        <v>15.1</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92867</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2160</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77641</v>
      </c>
      <c r="CS37" s="607"/>
      <c r="CT37" s="607"/>
      <c r="CU37" s="607"/>
      <c r="CV37" s="607"/>
      <c r="CW37" s="607"/>
      <c r="CX37" s="607"/>
      <c r="CY37" s="608"/>
      <c r="CZ37" s="591">
        <v>1.1000000000000001</v>
      </c>
      <c r="DA37" s="609"/>
      <c r="DB37" s="609"/>
      <c r="DC37" s="610"/>
      <c r="DD37" s="594">
        <v>14507</v>
      </c>
      <c r="DE37" s="607"/>
      <c r="DF37" s="607"/>
      <c r="DG37" s="607"/>
      <c r="DH37" s="607"/>
      <c r="DI37" s="607"/>
      <c r="DJ37" s="607"/>
      <c r="DK37" s="608"/>
      <c r="DL37" s="594">
        <v>13614</v>
      </c>
      <c r="DM37" s="607"/>
      <c r="DN37" s="607"/>
      <c r="DO37" s="607"/>
      <c r="DP37" s="607"/>
      <c r="DQ37" s="607"/>
      <c r="DR37" s="607"/>
      <c r="DS37" s="607"/>
      <c r="DT37" s="607"/>
      <c r="DU37" s="607"/>
      <c r="DV37" s="608"/>
      <c r="DW37" s="611">
        <v>0.4</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43081</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3447</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490711</v>
      </c>
      <c r="CS38" s="589"/>
      <c r="CT38" s="589"/>
      <c r="CU38" s="589"/>
      <c r="CV38" s="589"/>
      <c r="CW38" s="589"/>
      <c r="CX38" s="589"/>
      <c r="CY38" s="590"/>
      <c r="CZ38" s="591">
        <v>6.7</v>
      </c>
      <c r="DA38" s="609"/>
      <c r="DB38" s="609"/>
      <c r="DC38" s="610"/>
      <c r="DD38" s="594">
        <v>437621</v>
      </c>
      <c r="DE38" s="589"/>
      <c r="DF38" s="589"/>
      <c r="DG38" s="589"/>
      <c r="DH38" s="589"/>
      <c r="DI38" s="589"/>
      <c r="DJ38" s="589"/>
      <c r="DK38" s="590"/>
      <c r="DL38" s="594">
        <v>306361</v>
      </c>
      <c r="DM38" s="589"/>
      <c r="DN38" s="589"/>
      <c r="DO38" s="589"/>
      <c r="DP38" s="589"/>
      <c r="DQ38" s="589"/>
      <c r="DR38" s="589"/>
      <c r="DS38" s="589"/>
      <c r="DT38" s="589"/>
      <c r="DU38" s="589"/>
      <c r="DV38" s="590"/>
      <c r="DW38" s="611">
        <v>8.9</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30000</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86</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24000</v>
      </c>
      <c r="CS39" s="607"/>
      <c r="CT39" s="607"/>
      <c r="CU39" s="607"/>
      <c r="CV39" s="607"/>
      <c r="CW39" s="607"/>
      <c r="CX39" s="607"/>
      <c r="CY39" s="608"/>
      <c r="CZ39" s="591">
        <v>0.3</v>
      </c>
      <c r="DA39" s="609"/>
      <c r="DB39" s="609"/>
      <c r="DC39" s="610"/>
      <c r="DD39" s="594">
        <v>24000</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184835</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98</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28500</v>
      </c>
      <c r="CS40" s="589"/>
      <c r="CT40" s="589"/>
      <c r="CU40" s="589"/>
      <c r="CV40" s="589"/>
      <c r="CW40" s="589"/>
      <c r="CX40" s="589"/>
      <c r="CY40" s="590"/>
      <c r="CZ40" s="591">
        <v>0.4</v>
      </c>
      <c r="DA40" s="609"/>
      <c r="DB40" s="609"/>
      <c r="DC40" s="610"/>
      <c r="DD40" s="594" t="s">
        <v>323</v>
      </c>
      <c r="DE40" s="589"/>
      <c r="DF40" s="589"/>
      <c r="DG40" s="589"/>
      <c r="DH40" s="589"/>
      <c r="DI40" s="589"/>
      <c r="DJ40" s="589"/>
      <c r="DK40" s="590"/>
      <c r="DL40" s="594" t="s">
        <v>323</v>
      </c>
      <c r="DM40" s="589"/>
      <c r="DN40" s="589"/>
      <c r="DO40" s="589"/>
      <c r="DP40" s="589"/>
      <c r="DQ40" s="589"/>
      <c r="DR40" s="589"/>
      <c r="DS40" s="589"/>
      <c r="DT40" s="589"/>
      <c r="DU40" s="589"/>
      <c r="DV40" s="590"/>
      <c r="DW40" s="611" t="s">
        <v>323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275876</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236</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1669805</v>
      </c>
      <c r="CS42" s="589"/>
      <c r="CT42" s="589"/>
      <c r="CU42" s="589"/>
      <c r="CV42" s="589"/>
      <c r="CW42" s="589"/>
      <c r="CX42" s="589"/>
      <c r="CY42" s="590"/>
      <c r="CZ42" s="591">
        <v>22.8</v>
      </c>
      <c r="DA42" s="592"/>
      <c r="DB42" s="592"/>
      <c r="DC42" s="593"/>
      <c r="DD42" s="594">
        <v>272272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24987</v>
      </c>
      <c r="CS43" s="607"/>
      <c r="CT43" s="607"/>
      <c r="CU43" s="607"/>
      <c r="CV43" s="607"/>
      <c r="CW43" s="607"/>
      <c r="CX43" s="607"/>
      <c r="CY43" s="608"/>
      <c r="CZ43" s="591">
        <v>0.3</v>
      </c>
      <c r="DA43" s="609"/>
      <c r="DB43" s="609"/>
      <c r="DC43" s="610"/>
      <c r="DD43" s="594">
        <v>24987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287</v>
      </c>
      <c r="CE44" s="602"/>
      <c r="CF44" s="585" t="s">
        <v>336</v>
      </c>
      <c r="CG44" s="586"/>
      <c r="CH44" s="586"/>
      <c r="CI44" s="586"/>
      <c r="CJ44" s="586"/>
      <c r="CK44" s="586"/>
      <c r="CL44" s="586"/>
      <c r="CM44" s="586"/>
      <c r="CN44" s="586"/>
      <c r="CO44" s="586"/>
      <c r="CP44" s="586"/>
      <c r="CQ44" s="587"/>
      <c r="CR44" s="588">
        <v>1661114</v>
      </c>
      <c r="CS44" s="589"/>
      <c r="CT44" s="589"/>
      <c r="CU44" s="589"/>
      <c r="CV44" s="589"/>
      <c r="CW44" s="589"/>
      <c r="CX44" s="589"/>
      <c r="CY44" s="590"/>
      <c r="CZ44" s="591">
        <v>22.7</v>
      </c>
      <c r="DA44" s="592"/>
      <c r="DB44" s="592"/>
      <c r="DC44" s="593"/>
      <c r="DD44" s="594">
        <v>263581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447398</v>
      </c>
      <c r="CS45" s="607"/>
      <c r="CT45" s="607"/>
      <c r="CU45" s="607"/>
      <c r="CV45" s="607"/>
      <c r="CW45" s="607"/>
      <c r="CX45" s="607"/>
      <c r="CY45" s="608"/>
      <c r="CZ45" s="591">
        <v>6.1</v>
      </c>
      <c r="DA45" s="609"/>
      <c r="DB45" s="609"/>
      <c r="DC45" s="610"/>
      <c r="DD45" s="594">
        <v>8339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1213716</v>
      </c>
      <c r="CS46" s="589"/>
      <c r="CT46" s="589"/>
      <c r="CU46" s="589"/>
      <c r="CV46" s="589"/>
      <c r="CW46" s="589"/>
      <c r="CX46" s="589"/>
      <c r="CY46" s="590"/>
      <c r="CZ46" s="591">
        <v>16.600000000000001</v>
      </c>
      <c r="DA46" s="592"/>
      <c r="DB46" s="592"/>
      <c r="DC46" s="593"/>
      <c r="DD46" s="594">
        <v>255242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8691</v>
      </c>
      <c r="CS47" s="607"/>
      <c r="CT47" s="607"/>
      <c r="CU47" s="607"/>
      <c r="CV47" s="607"/>
      <c r="CW47" s="607"/>
      <c r="CX47" s="607"/>
      <c r="CY47" s="608"/>
      <c r="CZ47" s="591">
        <v>0.1</v>
      </c>
      <c r="DA47" s="609"/>
      <c r="DB47" s="609"/>
      <c r="DC47" s="610"/>
      <c r="DD47" s="594">
        <v>8691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323</v>
      </c>
      <c r="CS48" s="589"/>
      <c r="CT48" s="589"/>
      <c r="CU48" s="589"/>
      <c r="CV48" s="589"/>
      <c r="CW48" s="589"/>
      <c r="CX48" s="589"/>
      <c r="CY48" s="590"/>
      <c r="CZ48" s="591" t="s">
        <v>323</v>
      </c>
      <c r="DA48" s="592"/>
      <c r="DB48" s="592"/>
      <c r="DC48" s="593"/>
      <c r="DD48" s="594" t="s">
        <v>323</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7327683</v>
      </c>
      <c r="CS49" s="573"/>
      <c r="CT49" s="573"/>
      <c r="CU49" s="573"/>
      <c r="CV49" s="573"/>
      <c r="CW49" s="573"/>
      <c r="CX49" s="573"/>
      <c r="CY49" s="574"/>
      <c r="CZ49" s="575">
        <v>100</v>
      </c>
      <c r="DA49" s="576"/>
      <c r="DB49" s="576"/>
      <c r="DC49" s="577"/>
      <c r="DD49" s="578">
        <v>3915893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116" zoomScale="70" zoomScaleNormal="25" zoomScaleSheetLayoutView="70" workbookViewId="0">
      <selection activeCell="AX103" sqref="AX10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343</v>
      </c>
      <c r="DK2" s="1110"/>
      <c r="DL2" s="1110"/>
      <c r="DM2" s="1110"/>
      <c r="DN2" s="1110"/>
      <c r="DO2" s="1111"/>
      <c r="DP2" s="200"/>
      <c r="DQ2" s="1109" t="s">
        <v>344</v>
      </c>
      <c r="DR2" s="1110"/>
      <c r="DS2" s="1110"/>
      <c r="DT2" s="1110"/>
      <c r="DU2" s="1110"/>
      <c r="DV2" s="1110"/>
      <c r="DW2" s="1110"/>
      <c r="DX2" s="1110"/>
      <c r="DY2" s="1110"/>
      <c r="DZ2" s="1111"/>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62" t="s">
        <v>345</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4" t="s">
        <v>347</v>
      </c>
      <c r="B5" s="995"/>
      <c r="C5" s="995"/>
      <c r="D5" s="995"/>
      <c r="E5" s="995"/>
      <c r="F5" s="995"/>
      <c r="G5" s="995"/>
      <c r="H5" s="995"/>
      <c r="I5" s="995"/>
      <c r="J5" s="995"/>
      <c r="K5" s="995"/>
      <c r="L5" s="995"/>
      <c r="M5" s="995"/>
      <c r="N5" s="995"/>
      <c r="O5" s="995"/>
      <c r="P5" s="996"/>
      <c r="Q5" s="1000" t="s">
        <v>348</v>
      </c>
      <c r="R5" s="1001"/>
      <c r="S5" s="1001"/>
      <c r="T5" s="1001"/>
      <c r="U5" s="1002"/>
      <c r="V5" s="1000" t="s">
        <v>349</v>
      </c>
      <c r="W5" s="1001"/>
      <c r="X5" s="1001"/>
      <c r="Y5" s="1001"/>
      <c r="Z5" s="1002"/>
      <c r="AA5" s="1000" t="s">
        <v>350</v>
      </c>
      <c r="AB5" s="1001"/>
      <c r="AC5" s="1001"/>
      <c r="AD5" s="1001"/>
      <c r="AE5" s="1001"/>
      <c r="AF5" s="1112" t="s">
        <v>351</v>
      </c>
      <c r="AG5" s="1001"/>
      <c r="AH5" s="1001"/>
      <c r="AI5" s="1001"/>
      <c r="AJ5" s="1016"/>
      <c r="AK5" s="1001" t="s">
        <v>352</v>
      </c>
      <c r="AL5" s="1001"/>
      <c r="AM5" s="1001"/>
      <c r="AN5" s="1001"/>
      <c r="AO5" s="1002"/>
      <c r="AP5" s="1000" t="s">
        <v>353</v>
      </c>
      <c r="AQ5" s="1001"/>
      <c r="AR5" s="1001"/>
      <c r="AS5" s="1001"/>
      <c r="AT5" s="1002"/>
      <c r="AU5" s="1000" t="s">
        <v>354</v>
      </c>
      <c r="AV5" s="1001"/>
      <c r="AW5" s="1001"/>
      <c r="AX5" s="1001"/>
      <c r="AY5" s="1016"/>
      <c r="AZ5" s="207"/>
      <c r="BA5" s="207"/>
      <c r="BB5" s="207"/>
      <c r="BC5" s="207"/>
      <c r="BD5" s="207"/>
      <c r="BE5" s="208"/>
      <c r="BF5" s="208"/>
      <c r="BG5" s="208"/>
      <c r="BH5" s="208"/>
      <c r="BI5" s="208"/>
      <c r="BJ5" s="208"/>
      <c r="BK5" s="208"/>
      <c r="BL5" s="208"/>
      <c r="BM5" s="208"/>
      <c r="BN5" s="208"/>
      <c r="BO5" s="208"/>
      <c r="BP5" s="208"/>
      <c r="BQ5" s="994" t="s">
        <v>355</v>
      </c>
      <c r="BR5" s="995"/>
      <c r="BS5" s="995"/>
      <c r="BT5" s="995"/>
      <c r="BU5" s="995"/>
      <c r="BV5" s="995"/>
      <c r="BW5" s="995"/>
      <c r="BX5" s="995"/>
      <c r="BY5" s="995"/>
      <c r="BZ5" s="995"/>
      <c r="CA5" s="995"/>
      <c r="CB5" s="995"/>
      <c r="CC5" s="995"/>
      <c r="CD5" s="995"/>
      <c r="CE5" s="995"/>
      <c r="CF5" s="995"/>
      <c r="CG5" s="996"/>
      <c r="CH5" s="1000" t="s">
        <v>356</v>
      </c>
      <c r="CI5" s="1001"/>
      <c r="CJ5" s="1001"/>
      <c r="CK5" s="1001"/>
      <c r="CL5" s="1002"/>
      <c r="CM5" s="1000" t="s">
        <v>357</v>
      </c>
      <c r="CN5" s="1001"/>
      <c r="CO5" s="1001"/>
      <c r="CP5" s="1001"/>
      <c r="CQ5" s="1002"/>
      <c r="CR5" s="1000" t="s">
        <v>358</v>
      </c>
      <c r="CS5" s="1001"/>
      <c r="CT5" s="1001"/>
      <c r="CU5" s="1001"/>
      <c r="CV5" s="1002"/>
      <c r="CW5" s="1000" t="s">
        <v>359</v>
      </c>
      <c r="CX5" s="1001"/>
      <c r="CY5" s="1001"/>
      <c r="CZ5" s="1001"/>
      <c r="DA5" s="1002"/>
      <c r="DB5" s="1000" t="s">
        <v>360</v>
      </c>
      <c r="DC5" s="1001"/>
      <c r="DD5" s="1001"/>
      <c r="DE5" s="1001"/>
      <c r="DF5" s="1002"/>
      <c r="DG5" s="1097" t="s">
        <v>361</v>
      </c>
      <c r="DH5" s="1098"/>
      <c r="DI5" s="1098"/>
      <c r="DJ5" s="1098"/>
      <c r="DK5" s="1099"/>
      <c r="DL5" s="1097" t="s">
        <v>362</v>
      </c>
      <c r="DM5" s="1098"/>
      <c r="DN5" s="1098"/>
      <c r="DO5" s="1098"/>
      <c r="DP5" s="1099"/>
      <c r="DQ5" s="1000" t="s">
        <v>363</v>
      </c>
      <c r="DR5" s="1001"/>
      <c r="DS5" s="1001"/>
      <c r="DT5" s="1001"/>
      <c r="DU5" s="1002"/>
      <c r="DV5" s="1000" t="s">
        <v>354</v>
      </c>
      <c r="DW5" s="1001"/>
      <c r="DX5" s="1001"/>
      <c r="DY5" s="1001"/>
      <c r="DZ5" s="1016"/>
      <c r="EA5" s="205"/>
    </row>
    <row r="6" spans="1:131" s="206" customFormat="1" ht="26.25" customHeight="1" thickBot="1" x14ac:dyDescent="0.2">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3"/>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0"/>
      <c r="DH6" s="1101"/>
      <c r="DI6" s="1101"/>
      <c r="DJ6" s="1101"/>
      <c r="DK6" s="1102"/>
      <c r="DL6" s="1100"/>
      <c r="DM6" s="1101"/>
      <c r="DN6" s="1101"/>
      <c r="DO6" s="1101"/>
      <c r="DP6" s="1102"/>
      <c r="DQ6" s="1003"/>
      <c r="DR6" s="1004"/>
      <c r="DS6" s="1004"/>
      <c r="DT6" s="1004"/>
      <c r="DU6" s="1005"/>
      <c r="DV6" s="1003"/>
      <c r="DW6" s="1004"/>
      <c r="DX6" s="1004"/>
      <c r="DY6" s="1004"/>
      <c r="DZ6" s="1017"/>
      <c r="EA6" s="205"/>
    </row>
    <row r="7" spans="1:131" s="206" customFormat="1" ht="26.25" customHeight="1" thickTop="1" x14ac:dyDescent="0.15">
      <c r="A7" s="209">
        <v>1</v>
      </c>
      <c r="B7" s="1049" t="s">
        <v>364</v>
      </c>
      <c r="C7" s="1050"/>
      <c r="D7" s="1050"/>
      <c r="E7" s="1050"/>
      <c r="F7" s="1050"/>
      <c r="G7" s="1050"/>
      <c r="H7" s="1050"/>
      <c r="I7" s="1050"/>
      <c r="J7" s="1050"/>
      <c r="K7" s="1050"/>
      <c r="L7" s="1050"/>
      <c r="M7" s="1050"/>
      <c r="N7" s="1050"/>
      <c r="O7" s="1050"/>
      <c r="P7" s="1051"/>
      <c r="Q7" s="1103">
        <v>7401</v>
      </c>
      <c r="R7" s="1104"/>
      <c r="S7" s="1104"/>
      <c r="T7" s="1104"/>
      <c r="U7" s="1104"/>
      <c r="V7" s="1104">
        <v>7328</v>
      </c>
      <c r="W7" s="1104"/>
      <c r="X7" s="1104"/>
      <c r="Y7" s="1104"/>
      <c r="Z7" s="1104"/>
      <c r="AA7" s="1104">
        <v>73</v>
      </c>
      <c r="AB7" s="1104"/>
      <c r="AC7" s="1104"/>
      <c r="AD7" s="1104"/>
      <c r="AE7" s="1105"/>
      <c r="AF7" s="1106">
        <v>63</v>
      </c>
      <c r="AG7" s="1107"/>
      <c r="AH7" s="1107"/>
      <c r="AI7" s="1107"/>
      <c r="AJ7" s="1108"/>
      <c r="AK7" s="1090">
        <v>26</v>
      </c>
      <c r="AL7" s="1091"/>
      <c r="AM7" s="1091"/>
      <c r="AN7" s="1091"/>
      <c r="AO7" s="1091"/>
      <c r="AP7" s="1091">
        <v>7278</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c r="BT7" s="1095"/>
      <c r="BU7" s="1095"/>
      <c r="BV7" s="1095"/>
      <c r="BW7" s="1095"/>
      <c r="BX7" s="1095"/>
      <c r="BY7" s="1095"/>
      <c r="BZ7" s="1095"/>
      <c r="CA7" s="1095"/>
      <c r="CB7" s="1095"/>
      <c r="CC7" s="1095"/>
      <c r="CD7" s="1095"/>
      <c r="CE7" s="1095"/>
      <c r="CF7" s="1095"/>
      <c r="CG7" s="1096"/>
      <c r="CH7" s="1087"/>
      <c r="CI7" s="1088"/>
      <c r="CJ7" s="1088"/>
      <c r="CK7" s="1088"/>
      <c r="CL7" s="1089"/>
      <c r="CM7" s="1087"/>
      <c r="CN7" s="1088"/>
      <c r="CO7" s="1088"/>
      <c r="CP7" s="1088"/>
      <c r="CQ7" s="1089"/>
      <c r="CR7" s="1087"/>
      <c r="CS7" s="1088"/>
      <c r="CT7" s="1088"/>
      <c r="CU7" s="1088"/>
      <c r="CV7" s="1089"/>
      <c r="CW7" s="1087"/>
      <c r="CX7" s="1088"/>
      <c r="CY7" s="1088"/>
      <c r="CZ7" s="1088"/>
      <c r="DA7" s="1089"/>
      <c r="DB7" s="1087"/>
      <c r="DC7" s="1088"/>
      <c r="DD7" s="1088"/>
      <c r="DE7" s="1088"/>
      <c r="DF7" s="1089"/>
      <c r="DG7" s="1087"/>
      <c r="DH7" s="1088"/>
      <c r="DI7" s="1088"/>
      <c r="DJ7" s="1088"/>
      <c r="DK7" s="1089"/>
      <c r="DL7" s="1087"/>
      <c r="DM7" s="1088"/>
      <c r="DN7" s="1088"/>
      <c r="DO7" s="1088"/>
      <c r="DP7" s="1089"/>
      <c r="DQ7" s="1087"/>
      <c r="DR7" s="1088"/>
      <c r="DS7" s="1088"/>
      <c r="DT7" s="1088"/>
      <c r="DU7" s="1089"/>
      <c r="DV7" s="1114"/>
      <c r="DW7" s="1115"/>
      <c r="DX7" s="1115"/>
      <c r="DY7" s="1115"/>
      <c r="DZ7" s="1116"/>
      <c r="EA7" s="205"/>
    </row>
    <row r="8" spans="1:131" s="206" customFormat="1" ht="26.25" customHeight="1" x14ac:dyDescent="0.15">
      <c r="A8" s="212">
        <v>2</v>
      </c>
      <c r="B8" s="1030"/>
      <c r="C8" s="1031"/>
      <c r="D8" s="1031"/>
      <c r="E8" s="1031"/>
      <c r="F8" s="1031"/>
      <c r="G8" s="1031"/>
      <c r="H8" s="1031"/>
      <c r="I8" s="1031"/>
      <c r="J8" s="1031"/>
      <c r="K8" s="1031"/>
      <c r="L8" s="1031"/>
      <c r="M8" s="1031"/>
      <c r="N8" s="1031"/>
      <c r="O8" s="1031"/>
      <c r="P8" s="1032"/>
      <c r="Q8" s="1042"/>
      <c r="R8" s="1043"/>
      <c r="S8" s="1043"/>
      <c r="T8" s="1043"/>
      <c r="U8" s="1043"/>
      <c r="V8" s="1043"/>
      <c r="W8" s="1043"/>
      <c r="X8" s="1043"/>
      <c r="Y8" s="1043"/>
      <c r="Z8" s="1043"/>
      <c r="AA8" s="1043"/>
      <c r="AB8" s="1043"/>
      <c r="AC8" s="1043"/>
      <c r="AD8" s="1043"/>
      <c r="AE8" s="1044"/>
      <c r="AF8" s="1036"/>
      <c r="AG8" s="1037"/>
      <c r="AH8" s="1037"/>
      <c r="AI8" s="1037"/>
      <c r="AJ8" s="1038"/>
      <c r="AK8" s="1085"/>
      <c r="AL8" s="1086"/>
      <c r="AM8" s="1086"/>
      <c r="AN8" s="1086"/>
      <c r="AO8" s="1086"/>
      <c r="AP8" s="1086"/>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3"/>
      <c r="BT8" s="1014"/>
      <c r="BU8" s="1014"/>
      <c r="BV8" s="1014"/>
      <c r="BW8" s="1014"/>
      <c r="BX8" s="1014"/>
      <c r="BY8" s="1014"/>
      <c r="BZ8" s="1014"/>
      <c r="CA8" s="1014"/>
      <c r="CB8" s="1014"/>
      <c r="CC8" s="1014"/>
      <c r="CD8" s="1014"/>
      <c r="CE8" s="1014"/>
      <c r="CF8" s="1014"/>
      <c r="CG8" s="1015"/>
      <c r="CH8" s="988"/>
      <c r="CI8" s="989"/>
      <c r="CJ8" s="989"/>
      <c r="CK8" s="989"/>
      <c r="CL8" s="990"/>
      <c r="CM8" s="988"/>
      <c r="CN8" s="989"/>
      <c r="CO8" s="989"/>
      <c r="CP8" s="989"/>
      <c r="CQ8" s="990"/>
      <c r="CR8" s="988"/>
      <c r="CS8" s="989"/>
      <c r="CT8" s="989"/>
      <c r="CU8" s="989"/>
      <c r="CV8" s="990"/>
      <c r="CW8" s="988"/>
      <c r="CX8" s="989"/>
      <c r="CY8" s="989"/>
      <c r="CZ8" s="989"/>
      <c r="DA8" s="990"/>
      <c r="DB8" s="988"/>
      <c r="DC8" s="989"/>
      <c r="DD8" s="989"/>
      <c r="DE8" s="989"/>
      <c r="DF8" s="990"/>
      <c r="DG8" s="988"/>
      <c r="DH8" s="989"/>
      <c r="DI8" s="989"/>
      <c r="DJ8" s="989"/>
      <c r="DK8" s="990"/>
      <c r="DL8" s="988"/>
      <c r="DM8" s="989"/>
      <c r="DN8" s="989"/>
      <c r="DO8" s="989"/>
      <c r="DP8" s="990"/>
      <c r="DQ8" s="988"/>
      <c r="DR8" s="989"/>
      <c r="DS8" s="989"/>
      <c r="DT8" s="989"/>
      <c r="DU8" s="990"/>
      <c r="DV8" s="991"/>
      <c r="DW8" s="992"/>
      <c r="DX8" s="992"/>
      <c r="DY8" s="992"/>
      <c r="DZ8" s="993"/>
      <c r="EA8" s="205"/>
    </row>
    <row r="9" spans="1:131" s="206" customFormat="1" ht="26.25" customHeight="1" x14ac:dyDescent="0.15">
      <c r="A9" s="212">
        <v>3</v>
      </c>
      <c r="B9" s="1030"/>
      <c r="C9" s="1031"/>
      <c r="D9" s="1031"/>
      <c r="E9" s="1031"/>
      <c r="F9" s="1031"/>
      <c r="G9" s="1031"/>
      <c r="H9" s="1031"/>
      <c r="I9" s="1031"/>
      <c r="J9" s="1031"/>
      <c r="K9" s="1031"/>
      <c r="L9" s="1031"/>
      <c r="M9" s="1031"/>
      <c r="N9" s="1031"/>
      <c r="O9" s="1031"/>
      <c r="P9" s="1032"/>
      <c r="Q9" s="1042"/>
      <c r="R9" s="1043"/>
      <c r="S9" s="1043"/>
      <c r="T9" s="1043"/>
      <c r="U9" s="1043"/>
      <c r="V9" s="1043"/>
      <c r="W9" s="1043"/>
      <c r="X9" s="1043"/>
      <c r="Y9" s="1043"/>
      <c r="Z9" s="1043"/>
      <c r="AA9" s="1043"/>
      <c r="AB9" s="1043"/>
      <c r="AC9" s="1043"/>
      <c r="AD9" s="1043"/>
      <c r="AE9" s="1044"/>
      <c r="AF9" s="1036"/>
      <c r="AG9" s="1037"/>
      <c r="AH9" s="1037"/>
      <c r="AI9" s="1037"/>
      <c r="AJ9" s="1038"/>
      <c r="AK9" s="1085"/>
      <c r="AL9" s="1086"/>
      <c r="AM9" s="1086"/>
      <c r="AN9" s="1086"/>
      <c r="AO9" s="1086"/>
      <c r="AP9" s="1086"/>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3"/>
      <c r="BT9" s="1014"/>
      <c r="BU9" s="1014"/>
      <c r="BV9" s="1014"/>
      <c r="BW9" s="1014"/>
      <c r="BX9" s="1014"/>
      <c r="BY9" s="1014"/>
      <c r="BZ9" s="1014"/>
      <c r="CA9" s="1014"/>
      <c r="CB9" s="1014"/>
      <c r="CC9" s="1014"/>
      <c r="CD9" s="1014"/>
      <c r="CE9" s="1014"/>
      <c r="CF9" s="1014"/>
      <c r="CG9" s="1015"/>
      <c r="CH9" s="988"/>
      <c r="CI9" s="989"/>
      <c r="CJ9" s="989"/>
      <c r="CK9" s="989"/>
      <c r="CL9" s="990"/>
      <c r="CM9" s="988"/>
      <c r="CN9" s="989"/>
      <c r="CO9" s="989"/>
      <c r="CP9" s="989"/>
      <c r="CQ9" s="990"/>
      <c r="CR9" s="988"/>
      <c r="CS9" s="989"/>
      <c r="CT9" s="989"/>
      <c r="CU9" s="989"/>
      <c r="CV9" s="990"/>
      <c r="CW9" s="988"/>
      <c r="CX9" s="989"/>
      <c r="CY9" s="989"/>
      <c r="CZ9" s="989"/>
      <c r="DA9" s="990"/>
      <c r="DB9" s="988"/>
      <c r="DC9" s="989"/>
      <c r="DD9" s="989"/>
      <c r="DE9" s="989"/>
      <c r="DF9" s="990"/>
      <c r="DG9" s="988"/>
      <c r="DH9" s="989"/>
      <c r="DI9" s="989"/>
      <c r="DJ9" s="989"/>
      <c r="DK9" s="990"/>
      <c r="DL9" s="988"/>
      <c r="DM9" s="989"/>
      <c r="DN9" s="989"/>
      <c r="DO9" s="989"/>
      <c r="DP9" s="990"/>
      <c r="DQ9" s="988"/>
      <c r="DR9" s="989"/>
      <c r="DS9" s="989"/>
      <c r="DT9" s="989"/>
      <c r="DU9" s="990"/>
      <c r="DV9" s="991"/>
      <c r="DW9" s="992"/>
      <c r="DX9" s="992"/>
      <c r="DY9" s="992"/>
      <c r="DZ9" s="993"/>
      <c r="EA9" s="205"/>
    </row>
    <row r="10" spans="1:131" s="206" customFormat="1" ht="26.25" customHeight="1" x14ac:dyDescent="0.15">
      <c r="A10" s="212">
        <v>4</v>
      </c>
      <c r="B10" s="1030"/>
      <c r="C10" s="1031"/>
      <c r="D10" s="1031"/>
      <c r="E10" s="1031"/>
      <c r="F10" s="1031"/>
      <c r="G10" s="1031"/>
      <c r="H10" s="1031"/>
      <c r="I10" s="1031"/>
      <c r="J10" s="1031"/>
      <c r="K10" s="1031"/>
      <c r="L10" s="1031"/>
      <c r="M10" s="1031"/>
      <c r="N10" s="1031"/>
      <c r="O10" s="1031"/>
      <c r="P10" s="1032"/>
      <c r="Q10" s="1042"/>
      <c r="R10" s="1043"/>
      <c r="S10" s="1043"/>
      <c r="T10" s="1043"/>
      <c r="U10" s="1043"/>
      <c r="V10" s="1043"/>
      <c r="W10" s="1043"/>
      <c r="X10" s="1043"/>
      <c r="Y10" s="1043"/>
      <c r="Z10" s="1043"/>
      <c r="AA10" s="1043"/>
      <c r="AB10" s="1043"/>
      <c r="AC10" s="1043"/>
      <c r="AD10" s="1043"/>
      <c r="AE10" s="1044"/>
      <c r="AF10" s="1036"/>
      <c r="AG10" s="1037"/>
      <c r="AH10" s="1037"/>
      <c r="AI10" s="1037"/>
      <c r="AJ10" s="1038"/>
      <c r="AK10" s="1085"/>
      <c r="AL10" s="1086"/>
      <c r="AM10" s="1086"/>
      <c r="AN10" s="1086"/>
      <c r="AO10" s="1086"/>
      <c r="AP10" s="1086"/>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3"/>
      <c r="BT10" s="1014"/>
      <c r="BU10" s="1014"/>
      <c r="BV10" s="1014"/>
      <c r="BW10" s="1014"/>
      <c r="BX10" s="1014"/>
      <c r="BY10" s="1014"/>
      <c r="BZ10" s="1014"/>
      <c r="CA10" s="1014"/>
      <c r="CB10" s="1014"/>
      <c r="CC10" s="1014"/>
      <c r="CD10" s="1014"/>
      <c r="CE10" s="1014"/>
      <c r="CF10" s="1014"/>
      <c r="CG10" s="1015"/>
      <c r="CH10" s="988"/>
      <c r="CI10" s="989"/>
      <c r="CJ10" s="989"/>
      <c r="CK10" s="989"/>
      <c r="CL10" s="990"/>
      <c r="CM10" s="988"/>
      <c r="CN10" s="989"/>
      <c r="CO10" s="989"/>
      <c r="CP10" s="989"/>
      <c r="CQ10" s="990"/>
      <c r="CR10" s="988"/>
      <c r="CS10" s="989"/>
      <c r="CT10" s="989"/>
      <c r="CU10" s="989"/>
      <c r="CV10" s="990"/>
      <c r="CW10" s="988"/>
      <c r="CX10" s="989"/>
      <c r="CY10" s="989"/>
      <c r="CZ10" s="989"/>
      <c r="DA10" s="990"/>
      <c r="DB10" s="988"/>
      <c r="DC10" s="989"/>
      <c r="DD10" s="989"/>
      <c r="DE10" s="989"/>
      <c r="DF10" s="990"/>
      <c r="DG10" s="988"/>
      <c r="DH10" s="989"/>
      <c r="DI10" s="989"/>
      <c r="DJ10" s="989"/>
      <c r="DK10" s="990"/>
      <c r="DL10" s="988"/>
      <c r="DM10" s="989"/>
      <c r="DN10" s="989"/>
      <c r="DO10" s="989"/>
      <c r="DP10" s="990"/>
      <c r="DQ10" s="988"/>
      <c r="DR10" s="989"/>
      <c r="DS10" s="989"/>
      <c r="DT10" s="989"/>
      <c r="DU10" s="990"/>
      <c r="DV10" s="991"/>
      <c r="DW10" s="992"/>
      <c r="DX10" s="992"/>
      <c r="DY10" s="992"/>
      <c r="DZ10" s="993"/>
      <c r="EA10" s="205"/>
    </row>
    <row r="11" spans="1:131" s="206" customFormat="1" ht="26.25" customHeight="1" x14ac:dyDescent="0.15">
      <c r="A11" s="212">
        <v>5</v>
      </c>
      <c r="B11" s="1030"/>
      <c r="C11" s="1031"/>
      <c r="D11" s="1031"/>
      <c r="E11" s="1031"/>
      <c r="F11" s="1031"/>
      <c r="G11" s="1031"/>
      <c r="H11" s="1031"/>
      <c r="I11" s="1031"/>
      <c r="J11" s="1031"/>
      <c r="K11" s="1031"/>
      <c r="L11" s="1031"/>
      <c r="M11" s="1031"/>
      <c r="N11" s="1031"/>
      <c r="O11" s="1031"/>
      <c r="P11" s="1032"/>
      <c r="Q11" s="1042"/>
      <c r="R11" s="1043"/>
      <c r="S11" s="1043"/>
      <c r="T11" s="1043"/>
      <c r="U11" s="1043"/>
      <c r="V11" s="1043"/>
      <c r="W11" s="1043"/>
      <c r="X11" s="1043"/>
      <c r="Y11" s="1043"/>
      <c r="Z11" s="1043"/>
      <c r="AA11" s="1043"/>
      <c r="AB11" s="1043"/>
      <c r="AC11" s="1043"/>
      <c r="AD11" s="1043"/>
      <c r="AE11" s="1044"/>
      <c r="AF11" s="1036"/>
      <c r="AG11" s="1037"/>
      <c r="AH11" s="1037"/>
      <c r="AI11" s="1037"/>
      <c r="AJ11" s="1038"/>
      <c r="AK11" s="1085"/>
      <c r="AL11" s="1086"/>
      <c r="AM11" s="1086"/>
      <c r="AN11" s="1086"/>
      <c r="AO11" s="1086"/>
      <c r="AP11" s="1086"/>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3"/>
      <c r="BT11" s="1014"/>
      <c r="BU11" s="1014"/>
      <c r="BV11" s="1014"/>
      <c r="BW11" s="1014"/>
      <c r="BX11" s="1014"/>
      <c r="BY11" s="1014"/>
      <c r="BZ11" s="1014"/>
      <c r="CA11" s="1014"/>
      <c r="CB11" s="1014"/>
      <c r="CC11" s="1014"/>
      <c r="CD11" s="1014"/>
      <c r="CE11" s="1014"/>
      <c r="CF11" s="1014"/>
      <c r="CG11" s="1015"/>
      <c r="CH11" s="988"/>
      <c r="CI11" s="989"/>
      <c r="CJ11" s="989"/>
      <c r="CK11" s="989"/>
      <c r="CL11" s="990"/>
      <c r="CM11" s="988"/>
      <c r="CN11" s="989"/>
      <c r="CO11" s="989"/>
      <c r="CP11" s="989"/>
      <c r="CQ11" s="990"/>
      <c r="CR11" s="988"/>
      <c r="CS11" s="989"/>
      <c r="CT11" s="989"/>
      <c r="CU11" s="989"/>
      <c r="CV11" s="990"/>
      <c r="CW11" s="988"/>
      <c r="CX11" s="989"/>
      <c r="CY11" s="989"/>
      <c r="CZ11" s="989"/>
      <c r="DA11" s="990"/>
      <c r="DB11" s="988"/>
      <c r="DC11" s="989"/>
      <c r="DD11" s="989"/>
      <c r="DE11" s="989"/>
      <c r="DF11" s="990"/>
      <c r="DG11" s="988"/>
      <c r="DH11" s="989"/>
      <c r="DI11" s="989"/>
      <c r="DJ11" s="989"/>
      <c r="DK11" s="990"/>
      <c r="DL11" s="988"/>
      <c r="DM11" s="989"/>
      <c r="DN11" s="989"/>
      <c r="DO11" s="989"/>
      <c r="DP11" s="990"/>
      <c r="DQ11" s="988"/>
      <c r="DR11" s="989"/>
      <c r="DS11" s="989"/>
      <c r="DT11" s="989"/>
      <c r="DU11" s="990"/>
      <c r="DV11" s="991"/>
      <c r="DW11" s="992"/>
      <c r="DX11" s="992"/>
      <c r="DY11" s="992"/>
      <c r="DZ11" s="993"/>
      <c r="EA11" s="205"/>
    </row>
    <row r="12" spans="1:131" s="206" customFormat="1" ht="26.25" customHeight="1" x14ac:dyDescent="0.15">
      <c r="A12" s="212">
        <v>6</v>
      </c>
      <c r="B12" s="1030"/>
      <c r="C12" s="1031"/>
      <c r="D12" s="1031"/>
      <c r="E12" s="1031"/>
      <c r="F12" s="1031"/>
      <c r="G12" s="1031"/>
      <c r="H12" s="1031"/>
      <c r="I12" s="1031"/>
      <c r="J12" s="1031"/>
      <c r="K12" s="1031"/>
      <c r="L12" s="1031"/>
      <c r="M12" s="1031"/>
      <c r="N12" s="1031"/>
      <c r="O12" s="1031"/>
      <c r="P12" s="1032"/>
      <c r="Q12" s="1042"/>
      <c r="R12" s="1043"/>
      <c r="S12" s="1043"/>
      <c r="T12" s="1043"/>
      <c r="U12" s="1043"/>
      <c r="V12" s="1043"/>
      <c r="W12" s="1043"/>
      <c r="X12" s="1043"/>
      <c r="Y12" s="1043"/>
      <c r="Z12" s="1043"/>
      <c r="AA12" s="1043"/>
      <c r="AB12" s="1043"/>
      <c r="AC12" s="1043"/>
      <c r="AD12" s="1043"/>
      <c r="AE12" s="1044"/>
      <c r="AF12" s="1036"/>
      <c r="AG12" s="1037"/>
      <c r="AH12" s="1037"/>
      <c r="AI12" s="1037"/>
      <c r="AJ12" s="1038"/>
      <c r="AK12" s="1085"/>
      <c r="AL12" s="1086"/>
      <c r="AM12" s="1086"/>
      <c r="AN12" s="1086"/>
      <c r="AO12" s="1086"/>
      <c r="AP12" s="1086"/>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3"/>
      <c r="BT12" s="1014"/>
      <c r="BU12" s="1014"/>
      <c r="BV12" s="1014"/>
      <c r="BW12" s="1014"/>
      <c r="BX12" s="1014"/>
      <c r="BY12" s="1014"/>
      <c r="BZ12" s="1014"/>
      <c r="CA12" s="1014"/>
      <c r="CB12" s="1014"/>
      <c r="CC12" s="1014"/>
      <c r="CD12" s="1014"/>
      <c r="CE12" s="1014"/>
      <c r="CF12" s="1014"/>
      <c r="CG12" s="1015"/>
      <c r="CH12" s="988"/>
      <c r="CI12" s="989"/>
      <c r="CJ12" s="989"/>
      <c r="CK12" s="989"/>
      <c r="CL12" s="990"/>
      <c r="CM12" s="988"/>
      <c r="CN12" s="989"/>
      <c r="CO12" s="989"/>
      <c r="CP12" s="989"/>
      <c r="CQ12" s="990"/>
      <c r="CR12" s="988"/>
      <c r="CS12" s="989"/>
      <c r="CT12" s="989"/>
      <c r="CU12" s="989"/>
      <c r="CV12" s="990"/>
      <c r="CW12" s="988"/>
      <c r="CX12" s="989"/>
      <c r="CY12" s="989"/>
      <c r="CZ12" s="989"/>
      <c r="DA12" s="990"/>
      <c r="DB12" s="988"/>
      <c r="DC12" s="989"/>
      <c r="DD12" s="989"/>
      <c r="DE12" s="989"/>
      <c r="DF12" s="990"/>
      <c r="DG12" s="988"/>
      <c r="DH12" s="989"/>
      <c r="DI12" s="989"/>
      <c r="DJ12" s="989"/>
      <c r="DK12" s="990"/>
      <c r="DL12" s="988"/>
      <c r="DM12" s="989"/>
      <c r="DN12" s="989"/>
      <c r="DO12" s="989"/>
      <c r="DP12" s="990"/>
      <c r="DQ12" s="988"/>
      <c r="DR12" s="989"/>
      <c r="DS12" s="989"/>
      <c r="DT12" s="989"/>
      <c r="DU12" s="990"/>
      <c r="DV12" s="991"/>
      <c r="DW12" s="992"/>
      <c r="DX12" s="992"/>
      <c r="DY12" s="992"/>
      <c r="DZ12" s="993"/>
      <c r="EA12" s="205"/>
    </row>
    <row r="13" spans="1:131" s="206" customFormat="1" ht="26.25" customHeight="1" x14ac:dyDescent="0.15">
      <c r="A13" s="212">
        <v>7</v>
      </c>
      <c r="B13" s="1030"/>
      <c r="C13" s="1031"/>
      <c r="D13" s="1031"/>
      <c r="E13" s="1031"/>
      <c r="F13" s="1031"/>
      <c r="G13" s="1031"/>
      <c r="H13" s="1031"/>
      <c r="I13" s="1031"/>
      <c r="J13" s="1031"/>
      <c r="K13" s="1031"/>
      <c r="L13" s="1031"/>
      <c r="M13" s="1031"/>
      <c r="N13" s="1031"/>
      <c r="O13" s="1031"/>
      <c r="P13" s="1032"/>
      <c r="Q13" s="1042"/>
      <c r="R13" s="1043"/>
      <c r="S13" s="1043"/>
      <c r="T13" s="1043"/>
      <c r="U13" s="1043"/>
      <c r="V13" s="1043"/>
      <c r="W13" s="1043"/>
      <c r="X13" s="1043"/>
      <c r="Y13" s="1043"/>
      <c r="Z13" s="1043"/>
      <c r="AA13" s="1043"/>
      <c r="AB13" s="1043"/>
      <c r="AC13" s="1043"/>
      <c r="AD13" s="1043"/>
      <c r="AE13" s="1044"/>
      <c r="AF13" s="1036"/>
      <c r="AG13" s="1037"/>
      <c r="AH13" s="1037"/>
      <c r="AI13" s="1037"/>
      <c r="AJ13" s="1038"/>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3"/>
      <c r="BT13" s="1014"/>
      <c r="BU13" s="1014"/>
      <c r="BV13" s="1014"/>
      <c r="BW13" s="1014"/>
      <c r="BX13" s="1014"/>
      <c r="BY13" s="1014"/>
      <c r="BZ13" s="1014"/>
      <c r="CA13" s="1014"/>
      <c r="CB13" s="1014"/>
      <c r="CC13" s="1014"/>
      <c r="CD13" s="1014"/>
      <c r="CE13" s="1014"/>
      <c r="CF13" s="1014"/>
      <c r="CG13" s="1015"/>
      <c r="CH13" s="988"/>
      <c r="CI13" s="989"/>
      <c r="CJ13" s="989"/>
      <c r="CK13" s="989"/>
      <c r="CL13" s="990"/>
      <c r="CM13" s="988"/>
      <c r="CN13" s="989"/>
      <c r="CO13" s="989"/>
      <c r="CP13" s="989"/>
      <c r="CQ13" s="990"/>
      <c r="CR13" s="988"/>
      <c r="CS13" s="989"/>
      <c r="CT13" s="989"/>
      <c r="CU13" s="989"/>
      <c r="CV13" s="990"/>
      <c r="CW13" s="988"/>
      <c r="CX13" s="989"/>
      <c r="CY13" s="989"/>
      <c r="CZ13" s="989"/>
      <c r="DA13" s="990"/>
      <c r="DB13" s="988"/>
      <c r="DC13" s="989"/>
      <c r="DD13" s="989"/>
      <c r="DE13" s="989"/>
      <c r="DF13" s="990"/>
      <c r="DG13" s="988"/>
      <c r="DH13" s="989"/>
      <c r="DI13" s="989"/>
      <c r="DJ13" s="989"/>
      <c r="DK13" s="990"/>
      <c r="DL13" s="988"/>
      <c r="DM13" s="989"/>
      <c r="DN13" s="989"/>
      <c r="DO13" s="989"/>
      <c r="DP13" s="990"/>
      <c r="DQ13" s="988"/>
      <c r="DR13" s="989"/>
      <c r="DS13" s="989"/>
      <c r="DT13" s="989"/>
      <c r="DU13" s="990"/>
      <c r="DV13" s="991"/>
      <c r="DW13" s="992"/>
      <c r="DX13" s="992"/>
      <c r="DY13" s="992"/>
      <c r="DZ13" s="993"/>
      <c r="EA13" s="205"/>
    </row>
    <row r="14" spans="1:131" s="206" customFormat="1" ht="26.25" customHeight="1" x14ac:dyDescent="0.15">
      <c r="A14" s="212">
        <v>8</v>
      </c>
      <c r="B14" s="1030"/>
      <c r="C14" s="1031"/>
      <c r="D14" s="1031"/>
      <c r="E14" s="1031"/>
      <c r="F14" s="1031"/>
      <c r="G14" s="1031"/>
      <c r="H14" s="1031"/>
      <c r="I14" s="1031"/>
      <c r="J14" s="1031"/>
      <c r="K14" s="1031"/>
      <c r="L14" s="1031"/>
      <c r="M14" s="1031"/>
      <c r="N14" s="1031"/>
      <c r="O14" s="1031"/>
      <c r="P14" s="1032"/>
      <c r="Q14" s="1042"/>
      <c r="R14" s="1043"/>
      <c r="S14" s="1043"/>
      <c r="T14" s="1043"/>
      <c r="U14" s="1043"/>
      <c r="V14" s="1043"/>
      <c r="W14" s="1043"/>
      <c r="X14" s="1043"/>
      <c r="Y14" s="1043"/>
      <c r="Z14" s="1043"/>
      <c r="AA14" s="1043"/>
      <c r="AB14" s="1043"/>
      <c r="AC14" s="1043"/>
      <c r="AD14" s="1043"/>
      <c r="AE14" s="1044"/>
      <c r="AF14" s="1036"/>
      <c r="AG14" s="1037"/>
      <c r="AH14" s="1037"/>
      <c r="AI14" s="1037"/>
      <c r="AJ14" s="1038"/>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3"/>
      <c r="BT14" s="1014"/>
      <c r="BU14" s="1014"/>
      <c r="BV14" s="1014"/>
      <c r="BW14" s="1014"/>
      <c r="BX14" s="1014"/>
      <c r="BY14" s="1014"/>
      <c r="BZ14" s="1014"/>
      <c r="CA14" s="1014"/>
      <c r="CB14" s="1014"/>
      <c r="CC14" s="1014"/>
      <c r="CD14" s="1014"/>
      <c r="CE14" s="1014"/>
      <c r="CF14" s="1014"/>
      <c r="CG14" s="1015"/>
      <c r="CH14" s="988"/>
      <c r="CI14" s="989"/>
      <c r="CJ14" s="989"/>
      <c r="CK14" s="989"/>
      <c r="CL14" s="990"/>
      <c r="CM14" s="988"/>
      <c r="CN14" s="989"/>
      <c r="CO14" s="989"/>
      <c r="CP14" s="989"/>
      <c r="CQ14" s="990"/>
      <c r="CR14" s="988"/>
      <c r="CS14" s="989"/>
      <c r="CT14" s="989"/>
      <c r="CU14" s="989"/>
      <c r="CV14" s="990"/>
      <c r="CW14" s="988"/>
      <c r="CX14" s="989"/>
      <c r="CY14" s="989"/>
      <c r="CZ14" s="989"/>
      <c r="DA14" s="990"/>
      <c r="DB14" s="988"/>
      <c r="DC14" s="989"/>
      <c r="DD14" s="989"/>
      <c r="DE14" s="989"/>
      <c r="DF14" s="990"/>
      <c r="DG14" s="988"/>
      <c r="DH14" s="989"/>
      <c r="DI14" s="989"/>
      <c r="DJ14" s="989"/>
      <c r="DK14" s="990"/>
      <c r="DL14" s="988"/>
      <c r="DM14" s="989"/>
      <c r="DN14" s="989"/>
      <c r="DO14" s="989"/>
      <c r="DP14" s="990"/>
      <c r="DQ14" s="988"/>
      <c r="DR14" s="989"/>
      <c r="DS14" s="989"/>
      <c r="DT14" s="989"/>
      <c r="DU14" s="990"/>
      <c r="DV14" s="991"/>
      <c r="DW14" s="992"/>
      <c r="DX14" s="992"/>
      <c r="DY14" s="992"/>
      <c r="DZ14" s="993"/>
      <c r="EA14" s="205"/>
    </row>
    <row r="15" spans="1:131" s="206" customFormat="1" ht="26.25" customHeight="1" x14ac:dyDescent="0.15">
      <c r="A15" s="212">
        <v>9</v>
      </c>
      <c r="B15" s="1030"/>
      <c r="C15" s="1031"/>
      <c r="D15" s="1031"/>
      <c r="E15" s="1031"/>
      <c r="F15" s="1031"/>
      <c r="G15" s="1031"/>
      <c r="H15" s="1031"/>
      <c r="I15" s="1031"/>
      <c r="J15" s="1031"/>
      <c r="K15" s="1031"/>
      <c r="L15" s="1031"/>
      <c r="M15" s="1031"/>
      <c r="N15" s="1031"/>
      <c r="O15" s="1031"/>
      <c r="P15" s="1032"/>
      <c r="Q15" s="1042"/>
      <c r="R15" s="1043"/>
      <c r="S15" s="1043"/>
      <c r="T15" s="1043"/>
      <c r="U15" s="1043"/>
      <c r="V15" s="1043"/>
      <c r="W15" s="1043"/>
      <c r="X15" s="1043"/>
      <c r="Y15" s="1043"/>
      <c r="Z15" s="1043"/>
      <c r="AA15" s="1043"/>
      <c r="AB15" s="1043"/>
      <c r="AC15" s="1043"/>
      <c r="AD15" s="1043"/>
      <c r="AE15" s="1044"/>
      <c r="AF15" s="1036"/>
      <c r="AG15" s="1037"/>
      <c r="AH15" s="1037"/>
      <c r="AI15" s="1037"/>
      <c r="AJ15" s="1038"/>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3"/>
      <c r="BT15" s="1014"/>
      <c r="BU15" s="1014"/>
      <c r="BV15" s="1014"/>
      <c r="BW15" s="1014"/>
      <c r="BX15" s="1014"/>
      <c r="BY15" s="1014"/>
      <c r="BZ15" s="1014"/>
      <c r="CA15" s="1014"/>
      <c r="CB15" s="1014"/>
      <c r="CC15" s="1014"/>
      <c r="CD15" s="1014"/>
      <c r="CE15" s="1014"/>
      <c r="CF15" s="1014"/>
      <c r="CG15" s="1015"/>
      <c r="CH15" s="988"/>
      <c r="CI15" s="989"/>
      <c r="CJ15" s="989"/>
      <c r="CK15" s="989"/>
      <c r="CL15" s="990"/>
      <c r="CM15" s="988"/>
      <c r="CN15" s="989"/>
      <c r="CO15" s="989"/>
      <c r="CP15" s="989"/>
      <c r="CQ15" s="990"/>
      <c r="CR15" s="988"/>
      <c r="CS15" s="989"/>
      <c r="CT15" s="989"/>
      <c r="CU15" s="989"/>
      <c r="CV15" s="990"/>
      <c r="CW15" s="988"/>
      <c r="CX15" s="989"/>
      <c r="CY15" s="989"/>
      <c r="CZ15" s="989"/>
      <c r="DA15" s="990"/>
      <c r="DB15" s="988"/>
      <c r="DC15" s="989"/>
      <c r="DD15" s="989"/>
      <c r="DE15" s="989"/>
      <c r="DF15" s="990"/>
      <c r="DG15" s="988"/>
      <c r="DH15" s="989"/>
      <c r="DI15" s="989"/>
      <c r="DJ15" s="989"/>
      <c r="DK15" s="990"/>
      <c r="DL15" s="988"/>
      <c r="DM15" s="989"/>
      <c r="DN15" s="989"/>
      <c r="DO15" s="989"/>
      <c r="DP15" s="990"/>
      <c r="DQ15" s="988"/>
      <c r="DR15" s="989"/>
      <c r="DS15" s="989"/>
      <c r="DT15" s="989"/>
      <c r="DU15" s="990"/>
      <c r="DV15" s="991"/>
      <c r="DW15" s="992"/>
      <c r="DX15" s="992"/>
      <c r="DY15" s="992"/>
      <c r="DZ15" s="993"/>
      <c r="EA15" s="205"/>
    </row>
    <row r="16" spans="1:131" s="206" customFormat="1" ht="26.25" customHeight="1" x14ac:dyDescent="0.15">
      <c r="A16" s="212">
        <v>10</v>
      </c>
      <c r="B16" s="1030"/>
      <c r="C16" s="1031"/>
      <c r="D16" s="1031"/>
      <c r="E16" s="1031"/>
      <c r="F16" s="1031"/>
      <c r="G16" s="1031"/>
      <c r="H16" s="1031"/>
      <c r="I16" s="1031"/>
      <c r="J16" s="1031"/>
      <c r="K16" s="1031"/>
      <c r="L16" s="1031"/>
      <c r="M16" s="1031"/>
      <c r="N16" s="1031"/>
      <c r="O16" s="1031"/>
      <c r="P16" s="1032"/>
      <c r="Q16" s="1042"/>
      <c r="R16" s="1043"/>
      <c r="S16" s="1043"/>
      <c r="T16" s="1043"/>
      <c r="U16" s="1043"/>
      <c r="V16" s="1043"/>
      <c r="W16" s="1043"/>
      <c r="X16" s="1043"/>
      <c r="Y16" s="1043"/>
      <c r="Z16" s="1043"/>
      <c r="AA16" s="1043"/>
      <c r="AB16" s="1043"/>
      <c r="AC16" s="1043"/>
      <c r="AD16" s="1043"/>
      <c r="AE16" s="1044"/>
      <c r="AF16" s="1036"/>
      <c r="AG16" s="1037"/>
      <c r="AH16" s="1037"/>
      <c r="AI16" s="1037"/>
      <c r="AJ16" s="1038"/>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3"/>
      <c r="BT16" s="1014"/>
      <c r="BU16" s="1014"/>
      <c r="BV16" s="1014"/>
      <c r="BW16" s="1014"/>
      <c r="BX16" s="1014"/>
      <c r="BY16" s="1014"/>
      <c r="BZ16" s="1014"/>
      <c r="CA16" s="1014"/>
      <c r="CB16" s="1014"/>
      <c r="CC16" s="1014"/>
      <c r="CD16" s="1014"/>
      <c r="CE16" s="1014"/>
      <c r="CF16" s="1014"/>
      <c r="CG16" s="1015"/>
      <c r="CH16" s="988"/>
      <c r="CI16" s="989"/>
      <c r="CJ16" s="989"/>
      <c r="CK16" s="989"/>
      <c r="CL16" s="990"/>
      <c r="CM16" s="988"/>
      <c r="CN16" s="989"/>
      <c r="CO16" s="989"/>
      <c r="CP16" s="989"/>
      <c r="CQ16" s="990"/>
      <c r="CR16" s="988"/>
      <c r="CS16" s="989"/>
      <c r="CT16" s="989"/>
      <c r="CU16" s="989"/>
      <c r="CV16" s="990"/>
      <c r="CW16" s="988"/>
      <c r="CX16" s="989"/>
      <c r="CY16" s="989"/>
      <c r="CZ16" s="989"/>
      <c r="DA16" s="990"/>
      <c r="DB16" s="988"/>
      <c r="DC16" s="989"/>
      <c r="DD16" s="989"/>
      <c r="DE16" s="989"/>
      <c r="DF16" s="990"/>
      <c r="DG16" s="988"/>
      <c r="DH16" s="989"/>
      <c r="DI16" s="989"/>
      <c r="DJ16" s="989"/>
      <c r="DK16" s="990"/>
      <c r="DL16" s="988"/>
      <c r="DM16" s="989"/>
      <c r="DN16" s="989"/>
      <c r="DO16" s="989"/>
      <c r="DP16" s="990"/>
      <c r="DQ16" s="988"/>
      <c r="DR16" s="989"/>
      <c r="DS16" s="989"/>
      <c r="DT16" s="989"/>
      <c r="DU16" s="990"/>
      <c r="DV16" s="991"/>
      <c r="DW16" s="992"/>
      <c r="DX16" s="992"/>
      <c r="DY16" s="992"/>
      <c r="DZ16" s="993"/>
      <c r="EA16" s="205"/>
    </row>
    <row r="17" spans="1:131" s="206" customFormat="1" ht="26.25" customHeight="1" x14ac:dyDescent="0.15">
      <c r="A17" s="212">
        <v>11</v>
      </c>
      <c r="B17" s="1030"/>
      <c r="C17" s="1031"/>
      <c r="D17" s="1031"/>
      <c r="E17" s="1031"/>
      <c r="F17" s="1031"/>
      <c r="G17" s="1031"/>
      <c r="H17" s="1031"/>
      <c r="I17" s="1031"/>
      <c r="J17" s="1031"/>
      <c r="K17" s="1031"/>
      <c r="L17" s="1031"/>
      <c r="M17" s="1031"/>
      <c r="N17" s="1031"/>
      <c r="O17" s="1031"/>
      <c r="P17" s="1032"/>
      <c r="Q17" s="1042"/>
      <c r="R17" s="1043"/>
      <c r="S17" s="1043"/>
      <c r="T17" s="1043"/>
      <c r="U17" s="1043"/>
      <c r="V17" s="1043"/>
      <c r="W17" s="1043"/>
      <c r="X17" s="1043"/>
      <c r="Y17" s="1043"/>
      <c r="Z17" s="1043"/>
      <c r="AA17" s="1043"/>
      <c r="AB17" s="1043"/>
      <c r="AC17" s="1043"/>
      <c r="AD17" s="1043"/>
      <c r="AE17" s="1044"/>
      <c r="AF17" s="1036"/>
      <c r="AG17" s="1037"/>
      <c r="AH17" s="1037"/>
      <c r="AI17" s="1037"/>
      <c r="AJ17" s="1038"/>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3"/>
      <c r="BT17" s="1014"/>
      <c r="BU17" s="1014"/>
      <c r="BV17" s="1014"/>
      <c r="BW17" s="1014"/>
      <c r="BX17" s="1014"/>
      <c r="BY17" s="1014"/>
      <c r="BZ17" s="1014"/>
      <c r="CA17" s="1014"/>
      <c r="CB17" s="1014"/>
      <c r="CC17" s="1014"/>
      <c r="CD17" s="1014"/>
      <c r="CE17" s="1014"/>
      <c r="CF17" s="1014"/>
      <c r="CG17" s="1015"/>
      <c r="CH17" s="988"/>
      <c r="CI17" s="989"/>
      <c r="CJ17" s="989"/>
      <c r="CK17" s="989"/>
      <c r="CL17" s="990"/>
      <c r="CM17" s="988"/>
      <c r="CN17" s="989"/>
      <c r="CO17" s="989"/>
      <c r="CP17" s="989"/>
      <c r="CQ17" s="990"/>
      <c r="CR17" s="988"/>
      <c r="CS17" s="989"/>
      <c r="CT17" s="989"/>
      <c r="CU17" s="989"/>
      <c r="CV17" s="990"/>
      <c r="CW17" s="988"/>
      <c r="CX17" s="989"/>
      <c r="CY17" s="989"/>
      <c r="CZ17" s="989"/>
      <c r="DA17" s="990"/>
      <c r="DB17" s="988"/>
      <c r="DC17" s="989"/>
      <c r="DD17" s="989"/>
      <c r="DE17" s="989"/>
      <c r="DF17" s="990"/>
      <c r="DG17" s="988"/>
      <c r="DH17" s="989"/>
      <c r="DI17" s="989"/>
      <c r="DJ17" s="989"/>
      <c r="DK17" s="990"/>
      <c r="DL17" s="988"/>
      <c r="DM17" s="989"/>
      <c r="DN17" s="989"/>
      <c r="DO17" s="989"/>
      <c r="DP17" s="990"/>
      <c r="DQ17" s="988"/>
      <c r="DR17" s="989"/>
      <c r="DS17" s="989"/>
      <c r="DT17" s="989"/>
      <c r="DU17" s="990"/>
      <c r="DV17" s="991"/>
      <c r="DW17" s="992"/>
      <c r="DX17" s="992"/>
      <c r="DY17" s="992"/>
      <c r="DZ17" s="993"/>
      <c r="EA17" s="205"/>
    </row>
    <row r="18" spans="1:131" s="206" customFormat="1" ht="26.25" customHeight="1" x14ac:dyDescent="0.15">
      <c r="A18" s="212">
        <v>12</v>
      </c>
      <c r="B18" s="1030"/>
      <c r="C18" s="1031"/>
      <c r="D18" s="1031"/>
      <c r="E18" s="1031"/>
      <c r="F18" s="1031"/>
      <c r="G18" s="1031"/>
      <c r="H18" s="1031"/>
      <c r="I18" s="1031"/>
      <c r="J18" s="1031"/>
      <c r="K18" s="1031"/>
      <c r="L18" s="1031"/>
      <c r="M18" s="1031"/>
      <c r="N18" s="1031"/>
      <c r="O18" s="1031"/>
      <c r="P18" s="1032"/>
      <c r="Q18" s="1042"/>
      <c r="R18" s="1043"/>
      <c r="S18" s="1043"/>
      <c r="T18" s="1043"/>
      <c r="U18" s="1043"/>
      <c r="V18" s="1043"/>
      <c r="W18" s="1043"/>
      <c r="X18" s="1043"/>
      <c r="Y18" s="1043"/>
      <c r="Z18" s="1043"/>
      <c r="AA18" s="1043"/>
      <c r="AB18" s="1043"/>
      <c r="AC18" s="1043"/>
      <c r="AD18" s="1043"/>
      <c r="AE18" s="1044"/>
      <c r="AF18" s="1036"/>
      <c r="AG18" s="1037"/>
      <c r="AH18" s="1037"/>
      <c r="AI18" s="1037"/>
      <c r="AJ18" s="1038"/>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c r="BS18" s="1013"/>
      <c r="BT18" s="1014"/>
      <c r="BU18" s="1014"/>
      <c r="BV18" s="1014"/>
      <c r="BW18" s="1014"/>
      <c r="BX18" s="1014"/>
      <c r="BY18" s="1014"/>
      <c r="BZ18" s="1014"/>
      <c r="CA18" s="1014"/>
      <c r="CB18" s="1014"/>
      <c r="CC18" s="1014"/>
      <c r="CD18" s="1014"/>
      <c r="CE18" s="1014"/>
      <c r="CF18" s="1014"/>
      <c r="CG18" s="1015"/>
      <c r="CH18" s="988"/>
      <c r="CI18" s="989"/>
      <c r="CJ18" s="989"/>
      <c r="CK18" s="989"/>
      <c r="CL18" s="990"/>
      <c r="CM18" s="988"/>
      <c r="CN18" s="989"/>
      <c r="CO18" s="989"/>
      <c r="CP18" s="989"/>
      <c r="CQ18" s="990"/>
      <c r="CR18" s="988"/>
      <c r="CS18" s="989"/>
      <c r="CT18" s="989"/>
      <c r="CU18" s="989"/>
      <c r="CV18" s="990"/>
      <c r="CW18" s="988"/>
      <c r="CX18" s="989"/>
      <c r="CY18" s="989"/>
      <c r="CZ18" s="989"/>
      <c r="DA18" s="990"/>
      <c r="DB18" s="988"/>
      <c r="DC18" s="989"/>
      <c r="DD18" s="989"/>
      <c r="DE18" s="989"/>
      <c r="DF18" s="990"/>
      <c r="DG18" s="988"/>
      <c r="DH18" s="989"/>
      <c r="DI18" s="989"/>
      <c r="DJ18" s="989"/>
      <c r="DK18" s="990"/>
      <c r="DL18" s="988"/>
      <c r="DM18" s="989"/>
      <c r="DN18" s="989"/>
      <c r="DO18" s="989"/>
      <c r="DP18" s="990"/>
      <c r="DQ18" s="988"/>
      <c r="DR18" s="989"/>
      <c r="DS18" s="989"/>
      <c r="DT18" s="989"/>
      <c r="DU18" s="990"/>
      <c r="DV18" s="991"/>
      <c r="DW18" s="992"/>
      <c r="DX18" s="992"/>
      <c r="DY18" s="992"/>
      <c r="DZ18" s="993"/>
      <c r="EA18" s="205"/>
    </row>
    <row r="19" spans="1:131" s="206" customFormat="1" ht="26.25" customHeight="1" x14ac:dyDescent="0.15">
      <c r="A19" s="212">
        <v>13</v>
      </c>
      <c r="B19" s="1030"/>
      <c r="C19" s="1031"/>
      <c r="D19" s="1031"/>
      <c r="E19" s="1031"/>
      <c r="F19" s="1031"/>
      <c r="G19" s="1031"/>
      <c r="H19" s="1031"/>
      <c r="I19" s="1031"/>
      <c r="J19" s="1031"/>
      <c r="K19" s="1031"/>
      <c r="L19" s="1031"/>
      <c r="M19" s="1031"/>
      <c r="N19" s="1031"/>
      <c r="O19" s="1031"/>
      <c r="P19" s="1032"/>
      <c r="Q19" s="1042"/>
      <c r="R19" s="1043"/>
      <c r="S19" s="1043"/>
      <c r="T19" s="1043"/>
      <c r="U19" s="1043"/>
      <c r="V19" s="1043"/>
      <c r="W19" s="1043"/>
      <c r="X19" s="1043"/>
      <c r="Y19" s="1043"/>
      <c r="Z19" s="1043"/>
      <c r="AA19" s="1043"/>
      <c r="AB19" s="1043"/>
      <c r="AC19" s="1043"/>
      <c r="AD19" s="1043"/>
      <c r="AE19" s="1044"/>
      <c r="AF19" s="1036"/>
      <c r="AG19" s="1037"/>
      <c r="AH19" s="1037"/>
      <c r="AI19" s="1037"/>
      <c r="AJ19" s="1038"/>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c r="BS19" s="1013"/>
      <c r="BT19" s="1014"/>
      <c r="BU19" s="1014"/>
      <c r="BV19" s="1014"/>
      <c r="BW19" s="1014"/>
      <c r="BX19" s="1014"/>
      <c r="BY19" s="1014"/>
      <c r="BZ19" s="1014"/>
      <c r="CA19" s="1014"/>
      <c r="CB19" s="1014"/>
      <c r="CC19" s="1014"/>
      <c r="CD19" s="1014"/>
      <c r="CE19" s="1014"/>
      <c r="CF19" s="1014"/>
      <c r="CG19" s="1015"/>
      <c r="CH19" s="988"/>
      <c r="CI19" s="989"/>
      <c r="CJ19" s="989"/>
      <c r="CK19" s="989"/>
      <c r="CL19" s="990"/>
      <c r="CM19" s="988"/>
      <c r="CN19" s="989"/>
      <c r="CO19" s="989"/>
      <c r="CP19" s="989"/>
      <c r="CQ19" s="990"/>
      <c r="CR19" s="988"/>
      <c r="CS19" s="989"/>
      <c r="CT19" s="989"/>
      <c r="CU19" s="989"/>
      <c r="CV19" s="990"/>
      <c r="CW19" s="988"/>
      <c r="CX19" s="989"/>
      <c r="CY19" s="989"/>
      <c r="CZ19" s="989"/>
      <c r="DA19" s="990"/>
      <c r="DB19" s="988"/>
      <c r="DC19" s="989"/>
      <c r="DD19" s="989"/>
      <c r="DE19" s="989"/>
      <c r="DF19" s="990"/>
      <c r="DG19" s="988"/>
      <c r="DH19" s="989"/>
      <c r="DI19" s="989"/>
      <c r="DJ19" s="989"/>
      <c r="DK19" s="990"/>
      <c r="DL19" s="988"/>
      <c r="DM19" s="989"/>
      <c r="DN19" s="989"/>
      <c r="DO19" s="989"/>
      <c r="DP19" s="990"/>
      <c r="DQ19" s="988"/>
      <c r="DR19" s="989"/>
      <c r="DS19" s="989"/>
      <c r="DT19" s="989"/>
      <c r="DU19" s="990"/>
      <c r="DV19" s="991"/>
      <c r="DW19" s="992"/>
      <c r="DX19" s="992"/>
      <c r="DY19" s="992"/>
      <c r="DZ19" s="993"/>
      <c r="EA19" s="205"/>
    </row>
    <row r="20" spans="1:131" s="206" customFormat="1" ht="26.25" customHeight="1" x14ac:dyDescent="0.15">
      <c r="A20" s="212">
        <v>14</v>
      </c>
      <c r="B20" s="1030"/>
      <c r="C20" s="1031"/>
      <c r="D20" s="1031"/>
      <c r="E20" s="1031"/>
      <c r="F20" s="1031"/>
      <c r="G20" s="1031"/>
      <c r="H20" s="1031"/>
      <c r="I20" s="1031"/>
      <c r="J20" s="1031"/>
      <c r="K20" s="1031"/>
      <c r="L20" s="1031"/>
      <c r="M20" s="1031"/>
      <c r="N20" s="1031"/>
      <c r="O20" s="1031"/>
      <c r="P20" s="1032"/>
      <c r="Q20" s="1042"/>
      <c r="R20" s="1043"/>
      <c r="S20" s="1043"/>
      <c r="T20" s="1043"/>
      <c r="U20" s="1043"/>
      <c r="V20" s="1043"/>
      <c r="W20" s="1043"/>
      <c r="X20" s="1043"/>
      <c r="Y20" s="1043"/>
      <c r="Z20" s="1043"/>
      <c r="AA20" s="1043"/>
      <c r="AB20" s="1043"/>
      <c r="AC20" s="1043"/>
      <c r="AD20" s="1043"/>
      <c r="AE20" s="1044"/>
      <c r="AF20" s="1036"/>
      <c r="AG20" s="1037"/>
      <c r="AH20" s="1037"/>
      <c r="AI20" s="1037"/>
      <c r="AJ20" s="1038"/>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c r="BS20" s="1013"/>
      <c r="BT20" s="1014"/>
      <c r="BU20" s="1014"/>
      <c r="BV20" s="1014"/>
      <c r="BW20" s="1014"/>
      <c r="BX20" s="1014"/>
      <c r="BY20" s="1014"/>
      <c r="BZ20" s="1014"/>
      <c r="CA20" s="1014"/>
      <c r="CB20" s="1014"/>
      <c r="CC20" s="1014"/>
      <c r="CD20" s="1014"/>
      <c r="CE20" s="1014"/>
      <c r="CF20" s="1014"/>
      <c r="CG20" s="1015"/>
      <c r="CH20" s="988"/>
      <c r="CI20" s="989"/>
      <c r="CJ20" s="989"/>
      <c r="CK20" s="989"/>
      <c r="CL20" s="990"/>
      <c r="CM20" s="988"/>
      <c r="CN20" s="989"/>
      <c r="CO20" s="989"/>
      <c r="CP20" s="989"/>
      <c r="CQ20" s="990"/>
      <c r="CR20" s="988"/>
      <c r="CS20" s="989"/>
      <c r="CT20" s="989"/>
      <c r="CU20" s="989"/>
      <c r="CV20" s="990"/>
      <c r="CW20" s="988"/>
      <c r="CX20" s="989"/>
      <c r="CY20" s="989"/>
      <c r="CZ20" s="989"/>
      <c r="DA20" s="990"/>
      <c r="DB20" s="988"/>
      <c r="DC20" s="989"/>
      <c r="DD20" s="989"/>
      <c r="DE20" s="989"/>
      <c r="DF20" s="990"/>
      <c r="DG20" s="988"/>
      <c r="DH20" s="989"/>
      <c r="DI20" s="989"/>
      <c r="DJ20" s="989"/>
      <c r="DK20" s="990"/>
      <c r="DL20" s="988"/>
      <c r="DM20" s="989"/>
      <c r="DN20" s="989"/>
      <c r="DO20" s="989"/>
      <c r="DP20" s="990"/>
      <c r="DQ20" s="988"/>
      <c r="DR20" s="989"/>
      <c r="DS20" s="989"/>
      <c r="DT20" s="989"/>
      <c r="DU20" s="990"/>
      <c r="DV20" s="991"/>
      <c r="DW20" s="992"/>
      <c r="DX20" s="992"/>
      <c r="DY20" s="992"/>
      <c r="DZ20" s="993"/>
      <c r="EA20" s="205"/>
    </row>
    <row r="21" spans="1:131" s="206" customFormat="1" ht="26.25" customHeight="1" thickBot="1" x14ac:dyDescent="0.2">
      <c r="A21" s="212">
        <v>15</v>
      </c>
      <c r="B21" s="1030"/>
      <c r="C21" s="1031"/>
      <c r="D21" s="1031"/>
      <c r="E21" s="1031"/>
      <c r="F21" s="1031"/>
      <c r="G21" s="1031"/>
      <c r="H21" s="1031"/>
      <c r="I21" s="1031"/>
      <c r="J21" s="1031"/>
      <c r="K21" s="1031"/>
      <c r="L21" s="1031"/>
      <c r="M21" s="1031"/>
      <c r="N21" s="1031"/>
      <c r="O21" s="1031"/>
      <c r="P21" s="1032"/>
      <c r="Q21" s="1042"/>
      <c r="R21" s="1043"/>
      <c r="S21" s="1043"/>
      <c r="T21" s="1043"/>
      <c r="U21" s="1043"/>
      <c r="V21" s="1043"/>
      <c r="W21" s="1043"/>
      <c r="X21" s="1043"/>
      <c r="Y21" s="1043"/>
      <c r="Z21" s="1043"/>
      <c r="AA21" s="1043"/>
      <c r="AB21" s="1043"/>
      <c r="AC21" s="1043"/>
      <c r="AD21" s="1043"/>
      <c r="AE21" s="1044"/>
      <c r="AF21" s="1036"/>
      <c r="AG21" s="1037"/>
      <c r="AH21" s="1037"/>
      <c r="AI21" s="1037"/>
      <c r="AJ21" s="1038"/>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c r="BS21" s="1013"/>
      <c r="BT21" s="1014"/>
      <c r="BU21" s="1014"/>
      <c r="BV21" s="1014"/>
      <c r="BW21" s="1014"/>
      <c r="BX21" s="1014"/>
      <c r="BY21" s="1014"/>
      <c r="BZ21" s="1014"/>
      <c r="CA21" s="1014"/>
      <c r="CB21" s="1014"/>
      <c r="CC21" s="1014"/>
      <c r="CD21" s="1014"/>
      <c r="CE21" s="1014"/>
      <c r="CF21" s="1014"/>
      <c r="CG21" s="1015"/>
      <c r="CH21" s="988"/>
      <c r="CI21" s="989"/>
      <c r="CJ21" s="989"/>
      <c r="CK21" s="989"/>
      <c r="CL21" s="990"/>
      <c r="CM21" s="988"/>
      <c r="CN21" s="989"/>
      <c r="CO21" s="989"/>
      <c r="CP21" s="989"/>
      <c r="CQ21" s="990"/>
      <c r="CR21" s="988"/>
      <c r="CS21" s="989"/>
      <c r="CT21" s="989"/>
      <c r="CU21" s="989"/>
      <c r="CV21" s="990"/>
      <c r="CW21" s="988"/>
      <c r="CX21" s="989"/>
      <c r="CY21" s="989"/>
      <c r="CZ21" s="989"/>
      <c r="DA21" s="990"/>
      <c r="DB21" s="988"/>
      <c r="DC21" s="989"/>
      <c r="DD21" s="989"/>
      <c r="DE21" s="989"/>
      <c r="DF21" s="990"/>
      <c r="DG21" s="988"/>
      <c r="DH21" s="989"/>
      <c r="DI21" s="989"/>
      <c r="DJ21" s="989"/>
      <c r="DK21" s="990"/>
      <c r="DL21" s="988"/>
      <c r="DM21" s="989"/>
      <c r="DN21" s="989"/>
      <c r="DO21" s="989"/>
      <c r="DP21" s="990"/>
      <c r="DQ21" s="988"/>
      <c r="DR21" s="989"/>
      <c r="DS21" s="989"/>
      <c r="DT21" s="989"/>
      <c r="DU21" s="990"/>
      <c r="DV21" s="991"/>
      <c r="DW21" s="992"/>
      <c r="DX21" s="992"/>
      <c r="DY21" s="992"/>
      <c r="DZ21" s="993"/>
      <c r="EA21" s="205"/>
    </row>
    <row r="22" spans="1:131" s="206" customFormat="1" ht="26.25" customHeight="1" x14ac:dyDescent="0.15">
      <c r="A22" s="212">
        <v>16</v>
      </c>
      <c r="B22" s="1030"/>
      <c r="C22" s="1031"/>
      <c r="D22" s="1031"/>
      <c r="E22" s="1031"/>
      <c r="F22" s="1031"/>
      <c r="G22" s="1031"/>
      <c r="H22" s="1031"/>
      <c r="I22" s="1031"/>
      <c r="J22" s="1031"/>
      <c r="K22" s="1031"/>
      <c r="L22" s="1031"/>
      <c r="M22" s="1031"/>
      <c r="N22" s="1031"/>
      <c r="O22" s="1031"/>
      <c r="P22" s="1032"/>
      <c r="Q22" s="1080"/>
      <c r="R22" s="1081"/>
      <c r="S22" s="1081"/>
      <c r="T22" s="1081"/>
      <c r="U22" s="1081"/>
      <c r="V22" s="1081"/>
      <c r="W22" s="1081"/>
      <c r="X22" s="1081"/>
      <c r="Y22" s="1081"/>
      <c r="Z22" s="1081"/>
      <c r="AA22" s="1081"/>
      <c r="AB22" s="1081"/>
      <c r="AC22" s="1081"/>
      <c r="AD22" s="1081"/>
      <c r="AE22" s="1082"/>
      <c r="AF22" s="1036"/>
      <c r="AG22" s="1037"/>
      <c r="AH22" s="1037"/>
      <c r="AI22" s="1037"/>
      <c r="AJ22" s="1038"/>
      <c r="AK22" s="1076"/>
      <c r="AL22" s="1077"/>
      <c r="AM22" s="1077"/>
      <c r="AN22" s="1077"/>
      <c r="AO22" s="1077"/>
      <c r="AP22" s="1077"/>
      <c r="AQ22" s="1077"/>
      <c r="AR22" s="1077"/>
      <c r="AS22" s="1077"/>
      <c r="AT22" s="1077"/>
      <c r="AU22" s="1078"/>
      <c r="AV22" s="1078"/>
      <c r="AW22" s="1078"/>
      <c r="AX22" s="1078"/>
      <c r="AY22" s="1079"/>
      <c r="AZ22" s="1028" t="s">
        <v>365</v>
      </c>
      <c r="BA22" s="1028"/>
      <c r="BB22" s="1028"/>
      <c r="BC22" s="1028"/>
      <c r="BD22" s="1029"/>
      <c r="BE22" s="204"/>
      <c r="BF22" s="204"/>
      <c r="BG22" s="204"/>
      <c r="BH22" s="204"/>
      <c r="BI22" s="204"/>
      <c r="BJ22" s="204"/>
      <c r="BK22" s="204"/>
      <c r="BL22" s="204"/>
      <c r="BM22" s="204"/>
      <c r="BN22" s="204"/>
      <c r="BO22" s="204"/>
      <c r="BP22" s="204"/>
      <c r="BQ22" s="213">
        <v>16</v>
      </c>
      <c r="BR22" s="214"/>
      <c r="BS22" s="1013"/>
      <c r="BT22" s="1014"/>
      <c r="BU22" s="1014"/>
      <c r="BV22" s="1014"/>
      <c r="BW22" s="1014"/>
      <c r="BX22" s="1014"/>
      <c r="BY22" s="1014"/>
      <c r="BZ22" s="1014"/>
      <c r="CA22" s="1014"/>
      <c r="CB22" s="1014"/>
      <c r="CC22" s="1014"/>
      <c r="CD22" s="1014"/>
      <c r="CE22" s="1014"/>
      <c r="CF22" s="1014"/>
      <c r="CG22" s="1015"/>
      <c r="CH22" s="988"/>
      <c r="CI22" s="989"/>
      <c r="CJ22" s="989"/>
      <c r="CK22" s="989"/>
      <c r="CL22" s="990"/>
      <c r="CM22" s="988"/>
      <c r="CN22" s="989"/>
      <c r="CO22" s="989"/>
      <c r="CP22" s="989"/>
      <c r="CQ22" s="990"/>
      <c r="CR22" s="988"/>
      <c r="CS22" s="989"/>
      <c r="CT22" s="989"/>
      <c r="CU22" s="989"/>
      <c r="CV22" s="990"/>
      <c r="CW22" s="988"/>
      <c r="CX22" s="989"/>
      <c r="CY22" s="989"/>
      <c r="CZ22" s="989"/>
      <c r="DA22" s="990"/>
      <c r="DB22" s="988"/>
      <c r="DC22" s="989"/>
      <c r="DD22" s="989"/>
      <c r="DE22" s="989"/>
      <c r="DF22" s="990"/>
      <c r="DG22" s="988"/>
      <c r="DH22" s="989"/>
      <c r="DI22" s="989"/>
      <c r="DJ22" s="989"/>
      <c r="DK22" s="990"/>
      <c r="DL22" s="988"/>
      <c r="DM22" s="989"/>
      <c r="DN22" s="989"/>
      <c r="DO22" s="989"/>
      <c r="DP22" s="990"/>
      <c r="DQ22" s="988"/>
      <c r="DR22" s="989"/>
      <c r="DS22" s="989"/>
      <c r="DT22" s="989"/>
      <c r="DU22" s="990"/>
      <c r="DV22" s="991"/>
      <c r="DW22" s="992"/>
      <c r="DX22" s="992"/>
      <c r="DY22" s="992"/>
      <c r="DZ22" s="993"/>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7">
        <v>7401</v>
      </c>
      <c r="R23" s="1068"/>
      <c r="S23" s="1068"/>
      <c r="T23" s="1068"/>
      <c r="U23" s="1068"/>
      <c r="V23" s="1068">
        <v>7328</v>
      </c>
      <c r="W23" s="1068"/>
      <c r="X23" s="1068"/>
      <c r="Y23" s="1068"/>
      <c r="Z23" s="1068"/>
      <c r="AA23" s="1068">
        <v>73</v>
      </c>
      <c r="AB23" s="1068"/>
      <c r="AC23" s="1068"/>
      <c r="AD23" s="1068"/>
      <c r="AE23" s="1069"/>
      <c r="AF23" s="1070">
        <v>63</v>
      </c>
      <c r="AG23" s="1068"/>
      <c r="AH23" s="1068"/>
      <c r="AI23" s="1068"/>
      <c r="AJ23" s="1071"/>
      <c r="AK23" s="1072"/>
      <c r="AL23" s="1073"/>
      <c r="AM23" s="1073"/>
      <c r="AN23" s="1073"/>
      <c r="AO23" s="1073"/>
      <c r="AP23" s="1068">
        <v>7278</v>
      </c>
      <c r="AQ23" s="1068"/>
      <c r="AR23" s="1068"/>
      <c r="AS23" s="1068"/>
      <c r="AT23" s="1068"/>
      <c r="AU23" s="1074"/>
      <c r="AV23" s="1074"/>
      <c r="AW23" s="1074"/>
      <c r="AX23" s="1074"/>
      <c r="AY23" s="1075"/>
      <c r="AZ23" s="1064" t="s">
        <v>112</v>
      </c>
      <c r="BA23" s="1065"/>
      <c r="BB23" s="1065"/>
      <c r="BC23" s="1065"/>
      <c r="BD23" s="1066"/>
      <c r="BE23" s="204"/>
      <c r="BF23" s="204"/>
      <c r="BG23" s="204"/>
      <c r="BH23" s="204"/>
      <c r="BI23" s="204"/>
      <c r="BJ23" s="204"/>
      <c r="BK23" s="204"/>
      <c r="BL23" s="204"/>
      <c r="BM23" s="204"/>
      <c r="BN23" s="204"/>
      <c r="BO23" s="204"/>
      <c r="BP23" s="204"/>
      <c r="BQ23" s="213">
        <v>17</v>
      </c>
      <c r="BR23" s="214"/>
      <c r="BS23" s="1013"/>
      <c r="BT23" s="1014"/>
      <c r="BU23" s="1014"/>
      <c r="BV23" s="1014"/>
      <c r="BW23" s="1014"/>
      <c r="BX23" s="1014"/>
      <c r="BY23" s="1014"/>
      <c r="BZ23" s="1014"/>
      <c r="CA23" s="1014"/>
      <c r="CB23" s="1014"/>
      <c r="CC23" s="1014"/>
      <c r="CD23" s="1014"/>
      <c r="CE23" s="1014"/>
      <c r="CF23" s="1014"/>
      <c r="CG23" s="1015"/>
      <c r="CH23" s="988"/>
      <c r="CI23" s="989"/>
      <c r="CJ23" s="989"/>
      <c r="CK23" s="989"/>
      <c r="CL23" s="990"/>
      <c r="CM23" s="988"/>
      <c r="CN23" s="989"/>
      <c r="CO23" s="989"/>
      <c r="CP23" s="989"/>
      <c r="CQ23" s="990"/>
      <c r="CR23" s="988"/>
      <c r="CS23" s="989"/>
      <c r="CT23" s="989"/>
      <c r="CU23" s="989"/>
      <c r="CV23" s="990"/>
      <c r="CW23" s="988"/>
      <c r="CX23" s="989"/>
      <c r="CY23" s="989"/>
      <c r="CZ23" s="989"/>
      <c r="DA23" s="990"/>
      <c r="DB23" s="988"/>
      <c r="DC23" s="989"/>
      <c r="DD23" s="989"/>
      <c r="DE23" s="989"/>
      <c r="DF23" s="990"/>
      <c r="DG23" s="988"/>
      <c r="DH23" s="989"/>
      <c r="DI23" s="989"/>
      <c r="DJ23" s="989"/>
      <c r="DK23" s="990"/>
      <c r="DL23" s="988"/>
      <c r="DM23" s="989"/>
      <c r="DN23" s="989"/>
      <c r="DO23" s="989"/>
      <c r="DP23" s="990"/>
      <c r="DQ23" s="988"/>
      <c r="DR23" s="989"/>
      <c r="DS23" s="989"/>
      <c r="DT23" s="989"/>
      <c r="DU23" s="990"/>
      <c r="DV23" s="991"/>
      <c r="DW23" s="992"/>
      <c r="DX23" s="992"/>
      <c r="DY23" s="992"/>
      <c r="DZ23" s="993"/>
      <c r="EA23" s="205"/>
    </row>
    <row r="24" spans="1:131" s="206" customFormat="1" ht="26.25" customHeight="1" x14ac:dyDescent="0.15">
      <c r="A24" s="1063" t="s">
        <v>368</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3"/>
      <c r="BT24" s="1014"/>
      <c r="BU24" s="1014"/>
      <c r="BV24" s="1014"/>
      <c r="BW24" s="1014"/>
      <c r="BX24" s="1014"/>
      <c r="BY24" s="1014"/>
      <c r="BZ24" s="1014"/>
      <c r="CA24" s="1014"/>
      <c r="CB24" s="1014"/>
      <c r="CC24" s="1014"/>
      <c r="CD24" s="1014"/>
      <c r="CE24" s="1014"/>
      <c r="CF24" s="1014"/>
      <c r="CG24" s="1015"/>
      <c r="CH24" s="988"/>
      <c r="CI24" s="989"/>
      <c r="CJ24" s="989"/>
      <c r="CK24" s="989"/>
      <c r="CL24" s="990"/>
      <c r="CM24" s="988"/>
      <c r="CN24" s="989"/>
      <c r="CO24" s="989"/>
      <c r="CP24" s="989"/>
      <c r="CQ24" s="990"/>
      <c r="CR24" s="988"/>
      <c r="CS24" s="989"/>
      <c r="CT24" s="989"/>
      <c r="CU24" s="989"/>
      <c r="CV24" s="990"/>
      <c r="CW24" s="988"/>
      <c r="CX24" s="989"/>
      <c r="CY24" s="989"/>
      <c r="CZ24" s="989"/>
      <c r="DA24" s="990"/>
      <c r="DB24" s="988"/>
      <c r="DC24" s="989"/>
      <c r="DD24" s="989"/>
      <c r="DE24" s="989"/>
      <c r="DF24" s="990"/>
      <c r="DG24" s="988"/>
      <c r="DH24" s="989"/>
      <c r="DI24" s="989"/>
      <c r="DJ24" s="989"/>
      <c r="DK24" s="990"/>
      <c r="DL24" s="988"/>
      <c r="DM24" s="989"/>
      <c r="DN24" s="989"/>
      <c r="DO24" s="989"/>
      <c r="DP24" s="990"/>
      <c r="DQ24" s="988"/>
      <c r="DR24" s="989"/>
      <c r="DS24" s="989"/>
      <c r="DT24" s="989"/>
      <c r="DU24" s="990"/>
      <c r="DV24" s="991"/>
      <c r="DW24" s="992"/>
      <c r="DX24" s="992"/>
      <c r="DY24" s="992"/>
      <c r="DZ24" s="993"/>
      <c r="EA24" s="205"/>
    </row>
    <row r="25" spans="1:131" s="198" customFormat="1" ht="26.25" customHeight="1" thickBot="1" x14ac:dyDescent="0.2">
      <c r="A25" s="1062" t="s">
        <v>369</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3"/>
      <c r="BT25" s="1014"/>
      <c r="BU25" s="1014"/>
      <c r="BV25" s="1014"/>
      <c r="BW25" s="1014"/>
      <c r="BX25" s="1014"/>
      <c r="BY25" s="1014"/>
      <c r="BZ25" s="1014"/>
      <c r="CA25" s="1014"/>
      <c r="CB25" s="1014"/>
      <c r="CC25" s="1014"/>
      <c r="CD25" s="1014"/>
      <c r="CE25" s="1014"/>
      <c r="CF25" s="1014"/>
      <c r="CG25" s="1015"/>
      <c r="CH25" s="988"/>
      <c r="CI25" s="989"/>
      <c r="CJ25" s="989"/>
      <c r="CK25" s="989"/>
      <c r="CL25" s="990"/>
      <c r="CM25" s="988"/>
      <c r="CN25" s="989"/>
      <c r="CO25" s="989"/>
      <c r="CP25" s="989"/>
      <c r="CQ25" s="990"/>
      <c r="CR25" s="988"/>
      <c r="CS25" s="989"/>
      <c r="CT25" s="989"/>
      <c r="CU25" s="989"/>
      <c r="CV25" s="990"/>
      <c r="CW25" s="988"/>
      <c r="CX25" s="989"/>
      <c r="CY25" s="989"/>
      <c r="CZ25" s="989"/>
      <c r="DA25" s="990"/>
      <c r="DB25" s="988"/>
      <c r="DC25" s="989"/>
      <c r="DD25" s="989"/>
      <c r="DE25" s="989"/>
      <c r="DF25" s="990"/>
      <c r="DG25" s="988"/>
      <c r="DH25" s="989"/>
      <c r="DI25" s="989"/>
      <c r="DJ25" s="989"/>
      <c r="DK25" s="990"/>
      <c r="DL25" s="988"/>
      <c r="DM25" s="989"/>
      <c r="DN25" s="989"/>
      <c r="DO25" s="989"/>
      <c r="DP25" s="990"/>
      <c r="DQ25" s="988"/>
      <c r="DR25" s="989"/>
      <c r="DS25" s="989"/>
      <c r="DT25" s="989"/>
      <c r="DU25" s="990"/>
      <c r="DV25" s="991"/>
      <c r="DW25" s="992"/>
      <c r="DX25" s="992"/>
      <c r="DY25" s="992"/>
      <c r="DZ25" s="993"/>
      <c r="EA25" s="197"/>
    </row>
    <row r="26" spans="1:131" s="198" customFormat="1" ht="26.25" customHeight="1" x14ac:dyDescent="0.15">
      <c r="A26" s="994" t="s">
        <v>347</v>
      </c>
      <c r="B26" s="995"/>
      <c r="C26" s="995"/>
      <c r="D26" s="995"/>
      <c r="E26" s="995"/>
      <c r="F26" s="995"/>
      <c r="G26" s="995"/>
      <c r="H26" s="995"/>
      <c r="I26" s="995"/>
      <c r="J26" s="995"/>
      <c r="K26" s="995"/>
      <c r="L26" s="995"/>
      <c r="M26" s="995"/>
      <c r="N26" s="995"/>
      <c r="O26" s="995"/>
      <c r="P26" s="996"/>
      <c r="Q26" s="1000" t="s">
        <v>370</v>
      </c>
      <c r="R26" s="1001"/>
      <c r="S26" s="1001"/>
      <c r="T26" s="1001"/>
      <c r="U26" s="1002"/>
      <c r="V26" s="1000" t="s">
        <v>371</v>
      </c>
      <c r="W26" s="1001"/>
      <c r="X26" s="1001"/>
      <c r="Y26" s="1001"/>
      <c r="Z26" s="1002"/>
      <c r="AA26" s="1000" t="s">
        <v>372</v>
      </c>
      <c r="AB26" s="1001"/>
      <c r="AC26" s="1001"/>
      <c r="AD26" s="1001"/>
      <c r="AE26" s="1001"/>
      <c r="AF26" s="1058" t="s">
        <v>373</v>
      </c>
      <c r="AG26" s="1007"/>
      <c r="AH26" s="1007"/>
      <c r="AI26" s="1007"/>
      <c r="AJ26" s="1059"/>
      <c r="AK26" s="1001" t="s">
        <v>374</v>
      </c>
      <c r="AL26" s="1001"/>
      <c r="AM26" s="1001"/>
      <c r="AN26" s="1001"/>
      <c r="AO26" s="1002"/>
      <c r="AP26" s="1000" t="s">
        <v>375</v>
      </c>
      <c r="AQ26" s="1001"/>
      <c r="AR26" s="1001"/>
      <c r="AS26" s="1001"/>
      <c r="AT26" s="1002"/>
      <c r="AU26" s="1000" t="s">
        <v>376</v>
      </c>
      <c r="AV26" s="1001"/>
      <c r="AW26" s="1001"/>
      <c r="AX26" s="1001"/>
      <c r="AY26" s="1002"/>
      <c r="AZ26" s="1000" t="s">
        <v>377</v>
      </c>
      <c r="BA26" s="1001"/>
      <c r="BB26" s="1001"/>
      <c r="BC26" s="1001"/>
      <c r="BD26" s="1002"/>
      <c r="BE26" s="1000" t="s">
        <v>354</v>
      </c>
      <c r="BF26" s="1001"/>
      <c r="BG26" s="1001"/>
      <c r="BH26" s="1001"/>
      <c r="BI26" s="1016"/>
      <c r="BJ26" s="203"/>
      <c r="BK26" s="203"/>
      <c r="BL26" s="203"/>
      <c r="BM26" s="203"/>
      <c r="BN26" s="203"/>
      <c r="BO26" s="216"/>
      <c r="BP26" s="216"/>
      <c r="BQ26" s="213">
        <v>20</v>
      </c>
      <c r="BR26" s="214"/>
      <c r="BS26" s="1013"/>
      <c r="BT26" s="1014"/>
      <c r="BU26" s="1014"/>
      <c r="BV26" s="1014"/>
      <c r="BW26" s="1014"/>
      <c r="BX26" s="1014"/>
      <c r="BY26" s="1014"/>
      <c r="BZ26" s="1014"/>
      <c r="CA26" s="1014"/>
      <c r="CB26" s="1014"/>
      <c r="CC26" s="1014"/>
      <c r="CD26" s="1014"/>
      <c r="CE26" s="1014"/>
      <c r="CF26" s="1014"/>
      <c r="CG26" s="1015"/>
      <c r="CH26" s="988"/>
      <c r="CI26" s="989"/>
      <c r="CJ26" s="989"/>
      <c r="CK26" s="989"/>
      <c r="CL26" s="990"/>
      <c r="CM26" s="988"/>
      <c r="CN26" s="989"/>
      <c r="CO26" s="989"/>
      <c r="CP26" s="989"/>
      <c r="CQ26" s="990"/>
      <c r="CR26" s="988"/>
      <c r="CS26" s="989"/>
      <c r="CT26" s="989"/>
      <c r="CU26" s="989"/>
      <c r="CV26" s="990"/>
      <c r="CW26" s="988"/>
      <c r="CX26" s="989"/>
      <c r="CY26" s="989"/>
      <c r="CZ26" s="989"/>
      <c r="DA26" s="990"/>
      <c r="DB26" s="988"/>
      <c r="DC26" s="989"/>
      <c r="DD26" s="989"/>
      <c r="DE26" s="989"/>
      <c r="DF26" s="990"/>
      <c r="DG26" s="988"/>
      <c r="DH26" s="989"/>
      <c r="DI26" s="989"/>
      <c r="DJ26" s="989"/>
      <c r="DK26" s="990"/>
      <c r="DL26" s="988"/>
      <c r="DM26" s="989"/>
      <c r="DN26" s="989"/>
      <c r="DO26" s="989"/>
      <c r="DP26" s="990"/>
      <c r="DQ26" s="988"/>
      <c r="DR26" s="989"/>
      <c r="DS26" s="989"/>
      <c r="DT26" s="989"/>
      <c r="DU26" s="990"/>
      <c r="DV26" s="991"/>
      <c r="DW26" s="992"/>
      <c r="DX26" s="992"/>
      <c r="DY26" s="992"/>
      <c r="DZ26" s="993"/>
      <c r="EA26" s="197"/>
    </row>
    <row r="27" spans="1:131" s="198" customFormat="1" ht="26.25" customHeight="1" thickBot="1" x14ac:dyDescent="0.2">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0"/>
      <c r="AG27" s="1010"/>
      <c r="AH27" s="1010"/>
      <c r="AI27" s="1010"/>
      <c r="AJ27" s="1061"/>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x14ac:dyDescent="0.15">
      <c r="A28" s="217">
        <v>1</v>
      </c>
      <c r="B28" s="1049" t="s">
        <v>378</v>
      </c>
      <c r="C28" s="1050"/>
      <c r="D28" s="1050"/>
      <c r="E28" s="1050"/>
      <c r="F28" s="1050"/>
      <c r="G28" s="1050"/>
      <c r="H28" s="1050"/>
      <c r="I28" s="1050"/>
      <c r="J28" s="1050"/>
      <c r="K28" s="1050"/>
      <c r="L28" s="1050"/>
      <c r="M28" s="1050"/>
      <c r="N28" s="1050"/>
      <c r="O28" s="1050"/>
      <c r="P28" s="1051"/>
      <c r="Q28" s="1052">
        <v>1360</v>
      </c>
      <c r="R28" s="1053"/>
      <c r="S28" s="1053"/>
      <c r="T28" s="1053"/>
      <c r="U28" s="1053"/>
      <c r="V28" s="1053">
        <v>1657</v>
      </c>
      <c r="W28" s="1053"/>
      <c r="X28" s="1053"/>
      <c r="Y28" s="1053"/>
      <c r="Z28" s="1053"/>
      <c r="AA28" s="1053">
        <v>-297</v>
      </c>
      <c r="AB28" s="1053"/>
      <c r="AC28" s="1053"/>
      <c r="AD28" s="1053"/>
      <c r="AE28" s="1054"/>
      <c r="AF28" s="1055">
        <v>-297</v>
      </c>
      <c r="AG28" s="1053"/>
      <c r="AH28" s="1053"/>
      <c r="AI28" s="1053"/>
      <c r="AJ28" s="1056"/>
      <c r="AK28" s="1057">
        <v>185</v>
      </c>
      <c r="AL28" s="1045"/>
      <c r="AM28" s="1045"/>
      <c r="AN28" s="1045"/>
      <c r="AO28" s="1045"/>
      <c r="AP28" s="1045" t="s">
        <v>540</v>
      </c>
      <c r="AQ28" s="1045"/>
      <c r="AR28" s="1045"/>
      <c r="AS28" s="1045"/>
      <c r="AT28" s="1045"/>
      <c r="AU28" s="1045" t="s">
        <v>479</v>
      </c>
      <c r="AV28" s="1045"/>
      <c r="AW28" s="1045"/>
      <c r="AX28" s="1045"/>
      <c r="AY28" s="1045"/>
      <c r="AZ28" s="1046" t="s">
        <v>479</v>
      </c>
      <c r="BA28" s="1046"/>
      <c r="BB28" s="1046"/>
      <c r="BC28" s="1046"/>
      <c r="BD28" s="1046"/>
      <c r="BE28" s="1047"/>
      <c r="BF28" s="1047"/>
      <c r="BG28" s="1047"/>
      <c r="BH28" s="1047"/>
      <c r="BI28" s="1048"/>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x14ac:dyDescent="0.15">
      <c r="A29" s="217">
        <v>2</v>
      </c>
      <c r="B29" s="1030" t="s">
        <v>379</v>
      </c>
      <c r="C29" s="1031"/>
      <c r="D29" s="1031"/>
      <c r="E29" s="1031"/>
      <c r="F29" s="1031"/>
      <c r="G29" s="1031"/>
      <c r="H29" s="1031"/>
      <c r="I29" s="1031"/>
      <c r="J29" s="1031"/>
      <c r="K29" s="1031"/>
      <c r="L29" s="1031"/>
      <c r="M29" s="1031"/>
      <c r="N29" s="1031"/>
      <c r="O29" s="1031"/>
      <c r="P29" s="1032"/>
      <c r="Q29" s="1042">
        <v>992</v>
      </c>
      <c r="R29" s="1043"/>
      <c r="S29" s="1043"/>
      <c r="T29" s="1043"/>
      <c r="U29" s="1043"/>
      <c r="V29" s="1043">
        <v>974</v>
      </c>
      <c r="W29" s="1043"/>
      <c r="X29" s="1043"/>
      <c r="Y29" s="1043"/>
      <c r="Z29" s="1043"/>
      <c r="AA29" s="1043">
        <v>18</v>
      </c>
      <c r="AB29" s="1043"/>
      <c r="AC29" s="1043"/>
      <c r="AD29" s="1043"/>
      <c r="AE29" s="1044"/>
      <c r="AF29" s="1036">
        <v>18</v>
      </c>
      <c r="AG29" s="1037"/>
      <c r="AH29" s="1037"/>
      <c r="AI29" s="1037"/>
      <c r="AJ29" s="1038"/>
      <c r="AK29" s="976">
        <v>157</v>
      </c>
      <c r="AL29" s="967"/>
      <c r="AM29" s="967"/>
      <c r="AN29" s="967"/>
      <c r="AO29" s="967"/>
      <c r="AP29" s="967" t="s">
        <v>479</v>
      </c>
      <c r="AQ29" s="967"/>
      <c r="AR29" s="967"/>
      <c r="AS29" s="967"/>
      <c r="AT29" s="967"/>
      <c r="AU29" s="967" t="s">
        <v>479</v>
      </c>
      <c r="AV29" s="967"/>
      <c r="AW29" s="967"/>
      <c r="AX29" s="967"/>
      <c r="AY29" s="967"/>
      <c r="AZ29" s="1041" t="s">
        <v>479</v>
      </c>
      <c r="BA29" s="1041"/>
      <c r="BB29" s="1041"/>
      <c r="BC29" s="1041"/>
      <c r="BD29" s="1041"/>
      <c r="BE29" s="1025"/>
      <c r="BF29" s="1025"/>
      <c r="BG29" s="1025"/>
      <c r="BH29" s="1025"/>
      <c r="BI29" s="1026"/>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x14ac:dyDescent="0.15">
      <c r="A30" s="217">
        <v>3</v>
      </c>
      <c r="B30" s="1030" t="s">
        <v>380</v>
      </c>
      <c r="C30" s="1031"/>
      <c r="D30" s="1031"/>
      <c r="E30" s="1031"/>
      <c r="F30" s="1031"/>
      <c r="G30" s="1031"/>
      <c r="H30" s="1031"/>
      <c r="I30" s="1031"/>
      <c r="J30" s="1031"/>
      <c r="K30" s="1031"/>
      <c r="L30" s="1031"/>
      <c r="M30" s="1031"/>
      <c r="N30" s="1031"/>
      <c r="O30" s="1031"/>
      <c r="P30" s="1032"/>
      <c r="Q30" s="1042">
        <v>110</v>
      </c>
      <c r="R30" s="1043"/>
      <c r="S30" s="1043"/>
      <c r="T30" s="1043"/>
      <c r="U30" s="1043"/>
      <c r="V30" s="1043">
        <v>108</v>
      </c>
      <c r="W30" s="1043"/>
      <c r="X30" s="1043"/>
      <c r="Y30" s="1043"/>
      <c r="Z30" s="1043"/>
      <c r="AA30" s="1043">
        <v>2</v>
      </c>
      <c r="AB30" s="1043"/>
      <c r="AC30" s="1043"/>
      <c r="AD30" s="1043"/>
      <c r="AE30" s="1044"/>
      <c r="AF30" s="1036">
        <v>2</v>
      </c>
      <c r="AG30" s="1037"/>
      <c r="AH30" s="1037"/>
      <c r="AI30" s="1037"/>
      <c r="AJ30" s="1038"/>
      <c r="AK30" s="976">
        <v>39</v>
      </c>
      <c r="AL30" s="967"/>
      <c r="AM30" s="967"/>
      <c r="AN30" s="967"/>
      <c r="AO30" s="967"/>
      <c r="AP30" s="967" t="s">
        <v>479</v>
      </c>
      <c r="AQ30" s="967"/>
      <c r="AR30" s="967"/>
      <c r="AS30" s="967"/>
      <c r="AT30" s="967"/>
      <c r="AU30" s="967" t="s">
        <v>479</v>
      </c>
      <c r="AV30" s="967"/>
      <c r="AW30" s="967"/>
      <c r="AX30" s="967"/>
      <c r="AY30" s="967"/>
      <c r="AZ30" s="1041" t="s">
        <v>479</v>
      </c>
      <c r="BA30" s="1041"/>
      <c r="BB30" s="1041"/>
      <c r="BC30" s="1041"/>
      <c r="BD30" s="1041"/>
      <c r="BE30" s="1025"/>
      <c r="BF30" s="1025"/>
      <c r="BG30" s="1025"/>
      <c r="BH30" s="1025"/>
      <c r="BI30" s="1026"/>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x14ac:dyDescent="0.15">
      <c r="A31" s="217">
        <v>4</v>
      </c>
      <c r="B31" s="1030" t="s">
        <v>381</v>
      </c>
      <c r="C31" s="1031"/>
      <c r="D31" s="1031"/>
      <c r="E31" s="1031"/>
      <c r="F31" s="1031"/>
      <c r="G31" s="1031"/>
      <c r="H31" s="1031"/>
      <c r="I31" s="1031"/>
      <c r="J31" s="1031"/>
      <c r="K31" s="1031"/>
      <c r="L31" s="1031"/>
      <c r="M31" s="1031"/>
      <c r="N31" s="1031"/>
      <c r="O31" s="1031"/>
      <c r="P31" s="1032"/>
      <c r="Q31" s="1042">
        <v>412</v>
      </c>
      <c r="R31" s="1043"/>
      <c r="S31" s="1043"/>
      <c r="T31" s="1043"/>
      <c r="U31" s="1043"/>
      <c r="V31" s="1043">
        <v>446</v>
      </c>
      <c r="W31" s="1043"/>
      <c r="X31" s="1043"/>
      <c r="Y31" s="1043"/>
      <c r="Z31" s="1043"/>
      <c r="AA31" s="1043">
        <v>-34</v>
      </c>
      <c r="AB31" s="1043"/>
      <c r="AC31" s="1043"/>
      <c r="AD31" s="1043"/>
      <c r="AE31" s="1044"/>
      <c r="AF31" s="1036">
        <v>130</v>
      </c>
      <c r="AG31" s="1037"/>
      <c r="AH31" s="1037"/>
      <c r="AI31" s="1037"/>
      <c r="AJ31" s="1038"/>
      <c r="AK31" s="976">
        <v>43</v>
      </c>
      <c r="AL31" s="967"/>
      <c r="AM31" s="967"/>
      <c r="AN31" s="967"/>
      <c r="AO31" s="967"/>
      <c r="AP31" s="967">
        <v>2228</v>
      </c>
      <c r="AQ31" s="967"/>
      <c r="AR31" s="967"/>
      <c r="AS31" s="967"/>
      <c r="AT31" s="967"/>
      <c r="AU31" s="967">
        <v>25</v>
      </c>
      <c r="AV31" s="967"/>
      <c r="AW31" s="967"/>
      <c r="AX31" s="967"/>
      <c r="AY31" s="967"/>
      <c r="AZ31" s="1041" t="s">
        <v>479</v>
      </c>
      <c r="BA31" s="1041"/>
      <c r="BB31" s="1041"/>
      <c r="BC31" s="1041"/>
      <c r="BD31" s="1041"/>
      <c r="BE31" s="1025" t="s">
        <v>382</v>
      </c>
      <c r="BF31" s="1025"/>
      <c r="BG31" s="1025"/>
      <c r="BH31" s="1025"/>
      <c r="BI31" s="1026"/>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x14ac:dyDescent="0.15">
      <c r="A32" s="217">
        <v>5</v>
      </c>
      <c r="B32" s="1030" t="s">
        <v>383</v>
      </c>
      <c r="C32" s="1031"/>
      <c r="D32" s="1031"/>
      <c r="E32" s="1031"/>
      <c r="F32" s="1031"/>
      <c r="G32" s="1031"/>
      <c r="H32" s="1031"/>
      <c r="I32" s="1031"/>
      <c r="J32" s="1031"/>
      <c r="K32" s="1031"/>
      <c r="L32" s="1031"/>
      <c r="M32" s="1031"/>
      <c r="N32" s="1031"/>
      <c r="O32" s="1031"/>
      <c r="P32" s="1032"/>
      <c r="Q32" s="1042">
        <v>141</v>
      </c>
      <c r="R32" s="1043"/>
      <c r="S32" s="1043"/>
      <c r="T32" s="1043"/>
      <c r="U32" s="1043"/>
      <c r="V32" s="1043">
        <v>144</v>
      </c>
      <c r="W32" s="1043"/>
      <c r="X32" s="1043"/>
      <c r="Y32" s="1043"/>
      <c r="Z32" s="1043"/>
      <c r="AA32" s="1043">
        <v>-3</v>
      </c>
      <c r="AB32" s="1043"/>
      <c r="AC32" s="1043"/>
      <c r="AD32" s="1043"/>
      <c r="AE32" s="1044"/>
      <c r="AF32" s="1036">
        <v>90</v>
      </c>
      <c r="AG32" s="1037"/>
      <c r="AH32" s="1037"/>
      <c r="AI32" s="1037"/>
      <c r="AJ32" s="1038"/>
      <c r="AK32" s="976">
        <v>93</v>
      </c>
      <c r="AL32" s="967"/>
      <c r="AM32" s="967"/>
      <c r="AN32" s="967"/>
      <c r="AO32" s="967"/>
      <c r="AP32" s="967">
        <v>53</v>
      </c>
      <c r="AQ32" s="967"/>
      <c r="AR32" s="967"/>
      <c r="AS32" s="967"/>
      <c r="AT32" s="967"/>
      <c r="AU32" s="967">
        <v>7</v>
      </c>
      <c r="AV32" s="967"/>
      <c r="AW32" s="967"/>
      <c r="AX32" s="967"/>
      <c r="AY32" s="967"/>
      <c r="AZ32" s="1041" t="s">
        <v>479</v>
      </c>
      <c r="BA32" s="1041"/>
      <c r="BB32" s="1041"/>
      <c r="BC32" s="1041"/>
      <c r="BD32" s="1041"/>
      <c r="BE32" s="1025" t="s">
        <v>382</v>
      </c>
      <c r="BF32" s="1025"/>
      <c r="BG32" s="1025"/>
      <c r="BH32" s="1025"/>
      <c r="BI32" s="1026"/>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x14ac:dyDescent="0.15">
      <c r="A33" s="217">
        <v>6</v>
      </c>
      <c r="B33" s="1030" t="s">
        <v>384</v>
      </c>
      <c r="C33" s="1031"/>
      <c r="D33" s="1031"/>
      <c r="E33" s="1031"/>
      <c r="F33" s="1031"/>
      <c r="G33" s="1031"/>
      <c r="H33" s="1031"/>
      <c r="I33" s="1031"/>
      <c r="J33" s="1031"/>
      <c r="K33" s="1031"/>
      <c r="L33" s="1031"/>
      <c r="M33" s="1031"/>
      <c r="N33" s="1031"/>
      <c r="O33" s="1031"/>
      <c r="P33" s="1032"/>
      <c r="Q33" s="1042">
        <v>1406</v>
      </c>
      <c r="R33" s="1043"/>
      <c r="S33" s="1043"/>
      <c r="T33" s="1043"/>
      <c r="U33" s="1043"/>
      <c r="V33" s="1043">
        <v>1425</v>
      </c>
      <c r="W33" s="1043"/>
      <c r="X33" s="1043"/>
      <c r="Y33" s="1043"/>
      <c r="Z33" s="1043"/>
      <c r="AA33" s="1043">
        <v>-19</v>
      </c>
      <c r="AB33" s="1043"/>
      <c r="AC33" s="1043"/>
      <c r="AD33" s="1043"/>
      <c r="AE33" s="1044"/>
      <c r="AF33" s="1036">
        <v>781</v>
      </c>
      <c r="AG33" s="1037"/>
      <c r="AH33" s="1037"/>
      <c r="AI33" s="1037"/>
      <c r="AJ33" s="1038"/>
      <c r="AK33" s="976">
        <v>556</v>
      </c>
      <c r="AL33" s="967"/>
      <c r="AM33" s="967"/>
      <c r="AN33" s="967"/>
      <c r="AO33" s="967"/>
      <c r="AP33" s="967">
        <v>1855</v>
      </c>
      <c r="AQ33" s="967"/>
      <c r="AR33" s="967"/>
      <c r="AS33" s="967"/>
      <c r="AT33" s="967"/>
      <c r="AU33" s="967">
        <v>134</v>
      </c>
      <c r="AV33" s="967"/>
      <c r="AW33" s="967"/>
      <c r="AX33" s="967"/>
      <c r="AY33" s="967"/>
      <c r="AZ33" s="1041" t="s">
        <v>479</v>
      </c>
      <c r="BA33" s="1041"/>
      <c r="BB33" s="1041"/>
      <c r="BC33" s="1041"/>
      <c r="BD33" s="1041"/>
      <c r="BE33" s="1025" t="s">
        <v>382</v>
      </c>
      <c r="BF33" s="1025"/>
      <c r="BG33" s="1025"/>
      <c r="BH33" s="1025"/>
      <c r="BI33" s="1026"/>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x14ac:dyDescent="0.15">
      <c r="A34" s="217">
        <v>7</v>
      </c>
      <c r="B34" s="1030" t="s">
        <v>385</v>
      </c>
      <c r="C34" s="1031"/>
      <c r="D34" s="1031"/>
      <c r="E34" s="1031"/>
      <c r="F34" s="1031"/>
      <c r="G34" s="1031"/>
      <c r="H34" s="1031"/>
      <c r="I34" s="1031"/>
      <c r="J34" s="1031"/>
      <c r="K34" s="1031"/>
      <c r="L34" s="1031"/>
      <c r="M34" s="1031"/>
      <c r="N34" s="1031"/>
      <c r="O34" s="1031"/>
      <c r="P34" s="1032"/>
      <c r="Q34" s="1042">
        <v>24</v>
      </c>
      <c r="R34" s="1043"/>
      <c r="S34" s="1043"/>
      <c r="T34" s="1043"/>
      <c r="U34" s="1043"/>
      <c r="V34" s="1043">
        <v>24</v>
      </c>
      <c r="W34" s="1043"/>
      <c r="X34" s="1043"/>
      <c r="Y34" s="1043"/>
      <c r="Z34" s="1043"/>
      <c r="AA34" s="1043">
        <v>0</v>
      </c>
      <c r="AB34" s="1043"/>
      <c r="AC34" s="1043"/>
      <c r="AD34" s="1043"/>
      <c r="AE34" s="1044"/>
      <c r="AF34" s="1036">
        <v>4</v>
      </c>
      <c r="AG34" s="1037"/>
      <c r="AH34" s="1037"/>
      <c r="AI34" s="1037"/>
      <c r="AJ34" s="1038"/>
      <c r="AK34" s="976">
        <v>30</v>
      </c>
      <c r="AL34" s="967"/>
      <c r="AM34" s="967"/>
      <c r="AN34" s="967"/>
      <c r="AO34" s="967"/>
      <c r="AP34" s="967">
        <v>57</v>
      </c>
      <c r="AQ34" s="967"/>
      <c r="AR34" s="967"/>
      <c r="AS34" s="967"/>
      <c r="AT34" s="967"/>
      <c r="AU34" s="967">
        <v>1</v>
      </c>
      <c r="AV34" s="967"/>
      <c r="AW34" s="967"/>
      <c r="AX34" s="967"/>
      <c r="AY34" s="967"/>
      <c r="AZ34" s="1041" t="s">
        <v>479</v>
      </c>
      <c r="BA34" s="1041"/>
      <c r="BB34" s="1041"/>
      <c r="BC34" s="1041"/>
      <c r="BD34" s="1041"/>
      <c r="BE34" s="1025" t="s">
        <v>386</v>
      </c>
      <c r="BF34" s="1025"/>
      <c r="BG34" s="1025"/>
      <c r="BH34" s="1025"/>
      <c r="BI34" s="1026"/>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x14ac:dyDescent="0.15">
      <c r="A35" s="217">
        <v>8</v>
      </c>
      <c r="B35" s="1030"/>
      <c r="C35" s="1031"/>
      <c r="D35" s="1031"/>
      <c r="E35" s="1031"/>
      <c r="F35" s="1031"/>
      <c r="G35" s="1031"/>
      <c r="H35" s="1031"/>
      <c r="I35" s="1031"/>
      <c r="J35" s="1031"/>
      <c r="K35" s="1031"/>
      <c r="L35" s="1031"/>
      <c r="M35" s="1031"/>
      <c r="N35" s="1031"/>
      <c r="O35" s="1031"/>
      <c r="P35" s="1032"/>
      <c r="Q35" s="1042"/>
      <c r="R35" s="1043"/>
      <c r="S35" s="1043"/>
      <c r="T35" s="1043"/>
      <c r="U35" s="1043"/>
      <c r="V35" s="1043"/>
      <c r="W35" s="1043"/>
      <c r="X35" s="1043"/>
      <c r="Y35" s="1043"/>
      <c r="Z35" s="1043"/>
      <c r="AA35" s="1043"/>
      <c r="AB35" s="1043"/>
      <c r="AC35" s="1043"/>
      <c r="AD35" s="1043"/>
      <c r="AE35" s="1044"/>
      <c r="AF35" s="1036"/>
      <c r="AG35" s="1037"/>
      <c r="AH35" s="1037"/>
      <c r="AI35" s="1037"/>
      <c r="AJ35" s="1038"/>
      <c r="AK35" s="976"/>
      <c r="AL35" s="967"/>
      <c r="AM35" s="967"/>
      <c r="AN35" s="967"/>
      <c r="AO35" s="967"/>
      <c r="AP35" s="967"/>
      <c r="AQ35" s="967"/>
      <c r="AR35" s="967"/>
      <c r="AS35" s="967"/>
      <c r="AT35" s="967"/>
      <c r="AU35" s="967"/>
      <c r="AV35" s="967"/>
      <c r="AW35" s="967"/>
      <c r="AX35" s="967"/>
      <c r="AY35" s="967"/>
      <c r="AZ35" s="1041"/>
      <c r="BA35" s="1041"/>
      <c r="BB35" s="1041"/>
      <c r="BC35" s="1041"/>
      <c r="BD35" s="1041"/>
      <c r="BE35" s="1025"/>
      <c r="BF35" s="1025"/>
      <c r="BG35" s="1025"/>
      <c r="BH35" s="1025"/>
      <c r="BI35" s="1026"/>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x14ac:dyDescent="0.15">
      <c r="A36" s="217">
        <v>9</v>
      </c>
      <c r="B36" s="1030"/>
      <c r="C36" s="1031"/>
      <c r="D36" s="1031"/>
      <c r="E36" s="1031"/>
      <c r="F36" s="1031"/>
      <c r="G36" s="1031"/>
      <c r="H36" s="1031"/>
      <c r="I36" s="1031"/>
      <c r="J36" s="1031"/>
      <c r="K36" s="1031"/>
      <c r="L36" s="1031"/>
      <c r="M36" s="1031"/>
      <c r="N36" s="1031"/>
      <c r="O36" s="1031"/>
      <c r="P36" s="1032"/>
      <c r="Q36" s="1042"/>
      <c r="R36" s="1043"/>
      <c r="S36" s="1043"/>
      <c r="T36" s="1043"/>
      <c r="U36" s="1043"/>
      <c r="V36" s="1043"/>
      <c r="W36" s="1043"/>
      <c r="X36" s="1043"/>
      <c r="Y36" s="1043"/>
      <c r="Z36" s="1043"/>
      <c r="AA36" s="1043"/>
      <c r="AB36" s="1043"/>
      <c r="AC36" s="1043"/>
      <c r="AD36" s="1043"/>
      <c r="AE36" s="1044"/>
      <c r="AF36" s="1036"/>
      <c r="AG36" s="1037"/>
      <c r="AH36" s="1037"/>
      <c r="AI36" s="1037"/>
      <c r="AJ36" s="1038"/>
      <c r="AK36" s="976"/>
      <c r="AL36" s="967"/>
      <c r="AM36" s="967"/>
      <c r="AN36" s="967"/>
      <c r="AO36" s="967"/>
      <c r="AP36" s="967"/>
      <c r="AQ36" s="967"/>
      <c r="AR36" s="967"/>
      <c r="AS36" s="967"/>
      <c r="AT36" s="967"/>
      <c r="AU36" s="967"/>
      <c r="AV36" s="967"/>
      <c r="AW36" s="967"/>
      <c r="AX36" s="967"/>
      <c r="AY36" s="967"/>
      <c r="AZ36" s="1041"/>
      <c r="BA36" s="1041"/>
      <c r="BB36" s="1041"/>
      <c r="BC36" s="1041"/>
      <c r="BD36" s="1041"/>
      <c r="BE36" s="1025"/>
      <c r="BF36" s="1025"/>
      <c r="BG36" s="1025"/>
      <c r="BH36" s="1025"/>
      <c r="BI36" s="1026"/>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x14ac:dyDescent="0.15">
      <c r="A37" s="217">
        <v>10</v>
      </c>
      <c r="B37" s="1030"/>
      <c r="C37" s="1031"/>
      <c r="D37" s="1031"/>
      <c r="E37" s="1031"/>
      <c r="F37" s="1031"/>
      <c r="G37" s="1031"/>
      <c r="H37" s="1031"/>
      <c r="I37" s="1031"/>
      <c r="J37" s="1031"/>
      <c r="K37" s="1031"/>
      <c r="L37" s="1031"/>
      <c r="M37" s="1031"/>
      <c r="N37" s="1031"/>
      <c r="O37" s="1031"/>
      <c r="P37" s="1032"/>
      <c r="Q37" s="1042"/>
      <c r="R37" s="1043"/>
      <c r="S37" s="1043"/>
      <c r="T37" s="1043"/>
      <c r="U37" s="1043"/>
      <c r="V37" s="1043"/>
      <c r="W37" s="1043"/>
      <c r="X37" s="1043"/>
      <c r="Y37" s="1043"/>
      <c r="Z37" s="1043"/>
      <c r="AA37" s="1043"/>
      <c r="AB37" s="1043"/>
      <c r="AC37" s="1043"/>
      <c r="AD37" s="1043"/>
      <c r="AE37" s="1044"/>
      <c r="AF37" s="1036"/>
      <c r="AG37" s="1037"/>
      <c r="AH37" s="1037"/>
      <c r="AI37" s="1037"/>
      <c r="AJ37" s="1038"/>
      <c r="AK37" s="976"/>
      <c r="AL37" s="967"/>
      <c r="AM37" s="967"/>
      <c r="AN37" s="967"/>
      <c r="AO37" s="967"/>
      <c r="AP37" s="967"/>
      <c r="AQ37" s="967"/>
      <c r="AR37" s="967"/>
      <c r="AS37" s="967"/>
      <c r="AT37" s="967"/>
      <c r="AU37" s="967"/>
      <c r="AV37" s="967"/>
      <c r="AW37" s="967"/>
      <c r="AX37" s="967"/>
      <c r="AY37" s="967"/>
      <c r="AZ37" s="1041"/>
      <c r="BA37" s="1041"/>
      <c r="BB37" s="1041"/>
      <c r="BC37" s="1041"/>
      <c r="BD37" s="1041"/>
      <c r="BE37" s="1025"/>
      <c r="BF37" s="1025"/>
      <c r="BG37" s="1025"/>
      <c r="BH37" s="1025"/>
      <c r="BI37" s="1026"/>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x14ac:dyDescent="0.15">
      <c r="A38" s="217">
        <v>11</v>
      </c>
      <c r="B38" s="1030"/>
      <c r="C38" s="1031"/>
      <c r="D38" s="1031"/>
      <c r="E38" s="1031"/>
      <c r="F38" s="1031"/>
      <c r="G38" s="1031"/>
      <c r="H38" s="1031"/>
      <c r="I38" s="1031"/>
      <c r="J38" s="1031"/>
      <c r="K38" s="1031"/>
      <c r="L38" s="1031"/>
      <c r="M38" s="1031"/>
      <c r="N38" s="1031"/>
      <c r="O38" s="1031"/>
      <c r="P38" s="1032"/>
      <c r="Q38" s="1042"/>
      <c r="R38" s="1043"/>
      <c r="S38" s="1043"/>
      <c r="T38" s="1043"/>
      <c r="U38" s="1043"/>
      <c r="V38" s="1043"/>
      <c r="W38" s="1043"/>
      <c r="X38" s="1043"/>
      <c r="Y38" s="1043"/>
      <c r="Z38" s="1043"/>
      <c r="AA38" s="1043"/>
      <c r="AB38" s="1043"/>
      <c r="AC38" s="1043"/>
      <c r="AD38" s="1043"/>
      <c r="AE38" s="1044"/>
      <c r="AF38" s="1036"/>
      <c r="AG38" s="1037"/>
      <c r="AH38" s="1037"/>
      <c r="AI38" s="1037"/>
      <c r="AJ38" s="1038"/>
      <c r="AK38" s="976"/>
      <c r="AL38" s="967"/>
      <c r="AM38" s="967"/>
      <c r="AN38" s="967"/>
      <c r="AO38" s="967"/>
      <c r="AP38" s="967"/>
      <c r="AQ38" s="967"/>
      <c r="AR38" s="967"/>
      <c r="AS38" s="967"/>
      <c r="AT38" s="967"/>
      <c r="AU38" s="967"/>
      <c r="AV38" s="967"/>
      <c r="AW38" s="967"/>
      <c r="AX38" s="967"/>
      <c r="AY38" s="967"/>
      <c r="AZ38" s="1041"/>
      <c r="BA38" s="1041"/>
      <c r="BB38" s="1041"/>
      <c r="BC38" s="1041"/>
      <c r="BD38" s="1041"/>
      <c r="BE38" s="1025"/>
      <c r="BF38" s="1025"/>
      <c r="BG38" s="1025"/>
      <c r="BH38" s="1025"/>
      <c r="BI38" s="1026"/>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x14ac:dyDescent="0.15">
      <c r="A39" s="217">
        <v>12</v>
      </c>
      <c r="B39" s="1030"/>
      <c r="C39" s="1031"/>
      <c r="D39" s="1031"/>
      <c r="E39" s="1031"/>
      <c r="F39" s="1031"/>
      <c r="G39" s="1031"/>
      <c r="H39" s="1031"/>
      <c r="I39" s="1031"/>
      <c r="J39" s="1031"/>
      <c r="K39" s="1031"/>
      <c r="L39" s="1031"/>
      <c r="M39" s="1031"/>
      <c r="N39" s="1031"/>
      <c r="O39" s="1031"/>
      <c r="P39" s="1032"/>
      <c r="Q39" s="1042"/>
      <c r="R39" s="1043"/>
      <c r="S39" s="1043"/>
      <c r="T39" s="1043"/>
      <c r="U39" s="1043"/>
      <c r="V39" s="1043"/>
      <c r="W39" s="1043"/>
      <c r="X39" s="1043"/>
      <c r="Y39" s="1043"/>
      <c r="Z39" s="1043"/>
      <c r="AA39" s="1043"/>
      <c r="AB39" s="1043"/>
      <c r="AC39" s="1043"/>
      <c r="AD39" s="1043"/>
      <c r="AE39" s="1044"/>
      <c r="AF39" s="1036"/>
      <c r="AG39" s="1037"/>
      <c r="AH39" s="1037"/>
      <c r="AI39" s="1037"/>
      <c r="AJ39" s="1038"/>
      <c r="AK39" s="976"/>
      <c r="AL39" s="967"/>
      <c r="AM39" s="967"/>
      <c r="AN39" s="967"/>
      <c r="AO39" s="967"/>
      <c r="AP39" s="967"/>
      <c r="AQ39" s="967"/>
      <c r="AR39" s="967"/>
      <c r="AS39" s="967"/>
      <c r="AT39" s="967"/>
      <c r="AU39" s="967"/>
      <c r="AV39" s="967"/>
      <c r="AW39" s="967"/>
      <c r="AX39" s="967"/>
      <c r="AY39" s="967"/>
      <c r="AZ39" s="1041"/>
      <c r="BA39" s="1041"/>
      <c r="BB39" s="1041"/>
      <c r="BC39" s="1041"/>
      <c r="BD39" s="1041"/>
      <c r="BE39" s="1025"/>
      <c r="BF39" s="1025"/>
      <c r="BG39" s="1025"/>
      <c r="BH39" s="1025"/>
      <c r="BI39" s="1026"/>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x14ac:dyDescent="0.15">
      <c r="A40" s="212">
        <v>13</v>
      </c>
      <c r="B40" s="1030"/>
      <c r="C40" s="1031"/>
      <c r="D40" s="1031"/>
      <c r="E40" s="1031"/>
      <c r="F40" s="1031"/>
      <c r="G40" s="1031"/>
      <c r="H40" s="1031"/>
      <c r="I40" s="1031"/>
      <c r="J40" s="1031"/>
      <c r="K40" s="1031"/>
      <c r="L40" s="1031"/>
      <c r="M40" s="1031"/>
      <c r="N40" s="1031"/>
      <c r="O40" s="1031"/>
      <c r="P40" s="1032"/>
      <c r="Q40" s="1042"/>
      <c r="R40" s="1043"/>
      <c r="S40" s="1043"/>
      <c r="T40" s="1043"/>
      <c r="U40" s="1043"/>
      <c r="V40" s="1043"/>
      <c r="W40" s="1043"/>
      <c r="X40" s="1043"/>
      <c r="Y40" s="1043"/>
      <c r="Z40" s="1043"/>
      <c r="AA40" s="1043"/>
      <c r="AB40" s="1043"/>
      <c r="AC40" s="1043"/>
      <c r="AD40" s="1043"/>
      <c r="AE40" s="1044"/>
      <c r="AF40" s="1036"/>
      <c r="AG40" s="1037"/>
      <c r="AH40" s="1037"/>
      <c r="AI40" s="1037"/>
      <c r="AJ40" s="1038"/>
      <c r="AK40" s="976"/>
      <c r="AL40" s="967"/>
      <c r="AM40" s="967"/>
      <c r="AN40" s="967"/>
      <c r="AO40" s="967"/>
      <c r="AP40" s="967"/>
      <c r="AQ40" s="967"/>
      <c r="AR40" s="967"/>
      <c r="AS40" s="967"/>
      <c r="AT40" s="967"/>
      <c r="AU40" s="967"/>
      <c r="AV40" s="967"/>
      <c r="AW40" s="967"/>
      <c r="AX40" s="967"/>
      <c r="AY40" s="967"/>
      <c r="AZ40" s="1041"/>
      <c r="BA40" s="1041"/>
      <c r="BB40" s="1041"/>
      <c r="BC40" s="1041"/>
      <c r="BD40" s="1041"/>
      <c r="BE40" s="1025"/>
      <c r="BF40" s="1025"/>
      <c r="BG40" s="1025"/>
      <c r="BH40" s="1025"/>
      <c r="BI40" s="1026"/>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x14ac:dyDescent="0.15">
      <c r="A41" s="212">
        <v>14</v>
      </c>
      <c r="B41" s="1030"/>
      <c r="C41" s="1031"/>
      <c r="D41" s="1031"/>
      <c r="E41" s="1031"/>
      <c r="F41" s="1031"/>
      <c r="G41" s="1031"/>
      <c r="H41" s="1031"/>
      <c r="I41" s="1031"/>
      <c r="J41" s="1031"/>
      <c r="K41" s="1031"/>
      <c r="L41" s="1031"/>
      <c r="M41" s="1031"/>
      <c r="N41" s="1031"/>
      <c r="O41" s="1031"/>
      <c r="P41" s="1032"/>
      <c r="Q41" s="1042"/>
      <c r="R41" s="1043"/>
      <c r="S41" s="1043"/>
      <c r="T41" s="1043"/>
      <c r="U41" s="1043"/>
      <c r="V41" s="1043"/>
      <c r="W41" s="1043"/>
      <c r="X41" s="1043"/>
      <c r="Y41" s="1043"/>
      <c r="Z41" s="1043"/>
      <c r="AA41" s="1043"/>
      <c r="AB41" s="1043"/>
      <c r="AC41" s="1043"/>
      <c r="AD41" s="1043"/>
      <c r="AE41" s="1044"/>
      <c r="AF41" s="1036"/>
      <c r="AG41" s="1037"/>
      <c r="AH41" s="1037"/>
      <c r="AI41" s="1037"/>
      <c r="AJ41" s="1038"/>
      <c r="AK41" s="976"/>
      <c r="AL41" s="967"/>
      <c r="AM41" s="967"/>
      <c r="AN41" s="967"/>
      <c r="AO41" s="967"/>
      <c r="AP41" s="967"/>
      <c r="AQ41" s="967"/>
      <c r="AR41" s="967"/>
      <c r="AS41" s="967"/>
      <c r="AT41" s="967"/>
      <c r="AU41" s="967"/>
      <c r="AV41" s="967"/>
      <c r="AW41" s="967"/>
      <c r="AX41" s="967"/>
      <c r="AY41" s="967"/>
      <c r="AZ41" s="1041"/>
      <c r="BA41" s="1041"/>
      <c r="BB41" s="1041"/>
      <c r="BC41" s="1041"/>
      <c r="BD41" s="1041"/>
      <c r="BE41" s="1025"/>
      <c r="BF41" s="1025"/>
      <c r="BG41" s="1025"/>
      <c r="BH41" s="1025"/>
      <c r="BI41" s="1026"/>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x14ac:dyDescent="0.15">
      <c r="A42" s="212">
        <v>15</v>
      </c>
      <c r="B42" s="1030"/>
      <c r="C42" s="1031"/>
      <c r="D42" s="1031"/>
      <c r="E42" s="1031"/>
      <c r="F42" s="1031"/>
      <c r="G42" s="1031"/>
      <c r="H42" s="1031"/>
      <c r="I42" s="1031"/>
      <c r="J42" s="1031"/>
      <c r="K42" s="1031"/>
      <c r="L42" s="1031"/>
      <c r="M42" s="1031"/>
      <c r="N42" s="1031"/>
      <c r="O42" s="1031"/>
      <c r="P42" s="1032"/>
      <c r="Q42" s="1042"/>
      <c r="R42" s="1043"/>
      <c r="S42" s="1043"/>
      <c r="T42" s="1043"/>
      <c r="U42" s="1043"/>
      <c r="V42" s="1043"/>
      <c r="W42" s="1043"/>
      <c r="X42" s="1043"/>
      <c r="Y42" s="1043"/>
      <c r="Z42" s="1043"/>
      <c r="AA42" s="1043"/>
      <c r="AB42" s="1043"/>
      <c r="AC42" s="1043"/>
      <c r="AD42" s="1043"/>
      <c r="AE42" s="1044"/>
      <c r="AF42" s="1036"/>
      <c r="AG42" s="1037"/>
      <c r="AH42" s="1037"/>
      <c r="AI42" s="1037"/>
      <c r="AJ42" s="1038"/>
      <c r="AK42" s="976"/>
      <c r="AL42" s="967"/>
      <c r="AM42" s="967"/>
      <c r="AN42" s="967"/>
      <c r="AO42" s="967"/>
      <c r="AP42" s="967"/>
      <c r="AQ42" s="967"/>
      <c r="AR42" s="967"/>
      <c r="AS42" s="967"/>
      <c r="AT42" s="967"/>
      <c r="AU42" s="967"/>
      <c r="AV42" s="967"/>
      <c r="AW42" s="967"/>
      <c r="AX42" s="967"/>
      <c r="AY42" s="967"/>
      <c r="AZ42" s="1041"/>
      <c r="BA42" s="1041"/>
      <c r="BB42" s="1041"/>
      <c r="BC42" s="1041"/>
      <c r="BD42" s="1041"/>
      <c r="BE42" s="1025"/>
      <c r="BF42" s="1025"/>
      <c r="BG42" s="1025"/>
      <c r="BH42" s="1025"/>
      <c r="BI42" s="1026"/>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x14ac:dyDescent="0.15">
      <c r="A43" s="212">
        <v>16</v>
      </c>
      <c r="B43" s="1030"/>
      <c r="C43" s="1031"/>
      <c r="D43" s="1031"/>
      <c r="E43" s="1031"/>
      <c r="F43" s="1031"/>
      <c r="G43" s="1031"/>
      <c r="H43" s="1031"/>
      <c r="I43" s="1031"/>
      <c r="J43" s="1031"/>
      <c r="K43" s="1031"/>
      <c r="L43" s="1031"/>
      <c r="M43" s="1031"/>
      <c r="N43" s="1031"/>
      <c r="O43" s="1031"/>
      <c r="P43" s="1032"/>
      <c r="Q43" s="1042"/>
      <c r="R43" s="1043"/>
      <c r="S43" s="1043"/>
      <c r="T43" s="1043"/>
      <c r="U43" s="1043"/>
      <c r="V43" s="1043"/>
      <c r="W43" s="1043"/>
      <c r="X43" s="1043"/>
      <c r="Y43" s="1043"/>
      <c r="Z43" s="1043"/>
      <c r="AA43" s="1043"/>
      <c r="AB43" s="1043"/>
      <c r="AC43" s="1043"/>
      <c r="AD43" s="1043"/>
      <c r="AE43" s="1044"/>
      <c r="AF43" s="1036"/>
      <c r="AG43" s="1037"/>
      <c r="AH43" s="1037"/>
      <c r="AI43" s="1037"/>
      <c r="AJ43" s="1038"/>
      <c r="AK43" s="976"/>
      <c r="AL43" s="967"/>
      <c r="AM43" s="967"/>
      <c r="AN43" s="967"/>
      <c r="AO43" s="967"/>
      <c r="AP43" s="967"/>
      <c r="AQ43" s="967"/>
      <c r="AR43" s="967"/>
      <c r="AS43" s="967"/>
      <c r="AT43" s="967"/>
      <c r="AU43" s="967"/>
      <c r="AV43" s="967"/>
      <c r="AW43" s="967"/>
      <c r="AX43" s="967"/>
      <c r="AY43" s="967"/>
      <c r="AZ43" s="1041"/>
      <c r="BA43" s="1041"/>
      <c r="BB43" s="1041"/>
      <c r="BC43" s="1041"/>
      <c r="BD43" s="1041"/>
      <c r="BE43" s="1025"/>
      <c r="BF43" s="1025"/>
      <c r="BG43" s="1025"/>
      <c r="BH43" s="1025"/>
      <c r="BI43" s="1026"/>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x14ac:dyDescent="0.15">
      <c r="A44" s="212">
        <v>17</v>
      </c>
      <c r="B44" s="1030"/>
      <c r="C44" s="1031"/>
      <c r="D44" s="1031"/>
      <c r="E44" s="1031"/>
      <c r="F44" s="1031"/>
      <c r="G44" s="1031"/>
      <c r="H44" s="1031"/>
      <c r="I44" s="1031"/>
      <c r="J44" s="1031"/>
      <c r="K44" s="1031"/>
      <c r="L44" s="1031"/>
      <c r="M44" s="1031"/>
      <c r="N44" s="1031"/>
      <c r="O44" s="1031"/>
      <c r="P44" s="1032"/>
      <c r="Q44" s="1042"/>
      <c r="R44" s="1043"/>
      <c r="S44" s="1043"/>
      <c r="T44" s="1043"/>
      <c r="U44" s="1043"/>
      <c r="V44" s="1043"/>
      <c r="W44" s="1043"/>
      <c r="X44" s="1043"/>
      <c r="Y44" s="1043"/>
      <c r="Z44" s="1043"/>
      <c r="AA44" s="1043"/>
      <c r="AB44" s="1043"/>
      <c r="AC44" s="1043"/>
      <c r="AD44" s="1043"/>
      <c r="AE44" s="1044"/>
      <c r="AF44" s="1036"/>
      <c r="AG44" s="1037"/>
      <c r="AH44" s="1037"/>
      <c r="AI44" s="1037"/>
      <c r="AJ44" s="1038"/>
      <c r="AK44" s="976"/>
      <c r="AL44" s="967"/>
      <c r="AM44" s="967"/>
      <c r="AN44" s="967"/>
      <c r="AO44" s="967"/>
      <c r="AP44" s="967"/>
      <c r="AQ44" s="967"/>
      <c r="AR44" s="967"/>
      <c r="AS44" s="967"/>
      <c r="AT44" s="967"/>
      <c r="AU44" s="967"/>
      <c r="AV44" s="967"/>
      <c r="AW44" s="967"/>
      <c r="AX44" s="967"/>
      <c r="AY44" s="967"/>
      <c r="AZ44" s="1041"/>
      <c r="BA44" s="1041"/>
      <c r="BB44" s="1041"/>
      <c r="BC44" s="1041"/>
      <c r="BD44" s="1041"/>
      <c r="BE44" s="1025"/>
      <c r="BF44" s="1025"/>
      <c r="BG44" s="1025"/>
      <c r="BH44" s="1025"/>
      <c r="BI44" s="1026"/>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x14ac:dyDescent="0.15">
      <c r="A45" s="212">
        <v>18</v>
      </c>
      <c r="B45" s="1030"/>
      <c r="C45" s="1031"/>
      <c r="D45" s="1031"/>
      <c r="E45" s="1031"/>
      <c r="F45" s="1031"/>
      <c r="G45" s="1031"/>
      <c r="H45" s="1031"/>
      <c r="I45" s="1031"/>
      <c r="J45" s="1031"/>
      <c r="K45" s="1031"/>
      <c r="L45" s="1031"/>
      <c r="M45" s="1031"/>
      <c r="N45" s="1031"/>
      <c r="O45" s="1031"/>
      <c r="P45" s="1032"/>
      <c r="Q45" s="1042"/>
      <c r="R45" s="1043"/>
      <c r="S45" s="1043"/>
      <c r="T45" s="1043"/>
      <c r="U45" s="1043"/>
      <c r="V45" s="1043"/>
      <c r="W45" s="1043"/>
      <c r="X45" s="1043"/>
      <c r="Y45" s="1043"/>
      <c r="Z45" s="1043"/>
      <c r="AA45" s="1043"/>
      <c r="AB45" s="1043"/>
      <c r="AC45" s="1043"/>
      <c r="AD45" s="1043"/>
      <c r="AE45" s="1044"/>
      <c r="AF45" s="1036"/>
      <c r="AG45" s="1037"/>
      <c r="AH45" s="1037"/>
      <c r="AI45" s="1037"/>
      <c r="AJ45" s="1038"/>
      <c r="AK45" s="976"/>
      <c r="AL45" s="967"/>
      <c r="AM45" s="967"/>
      <c r="AN45" s="967"/>
      <c r="AO45" s="967"/>
      <c r="AP45" s="967"/>
      <c r="AQ45" s="967"/>
      <c r="AR45" s="967"/>
      <c r="AS45" s="967"/>
      <c r="AT45" s="967"/>
      <c r="AU45" s="967"/>
      <c r="AV45" s="967"/>
      <c r="AW45" s="967"/>
      <c r="AX45" s="967"/>
      <c r="AY45" s="967"/>
      <c r="AZ45" s="1041"/>
      <c r="BA45" s="1041"/>
      <c r="BB45" s="1041"/>
      <c r="BC45" s="1041"/>
      <c r="BD45" s="1041"/>
      <c r="BE45" s="1025"/>
      <c r="BF45" s="1025"/>
      <c r="BG45" s="1025"/>
      <c r="BH45" s="1025"/>
      <c r="BI45" s="1026"/>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x14ac:dyDescent="0.15">
      <c r="A46" s="212">
        <v>19</v>
      </c>
      <c r="B46" s="1030"/>
      <c r="C46" s="1031"/>
      <c r="D46" s="1031"/>
      <c r="E46" s="1031"/>
      <c r="F46" s="1031"/>
      <c r="G46" s="1031"/>
      <c r="H46" s="1031"/>
      <c r="I46" s="1031"/>
      <c r="J46" s="1031"/>
      <c r="K46" s="1031"/>
      <c r="L46" s="1031"/>
      <c r="M46" s="1031"/>
      <c r="N46" s="1031"/>
      <c r="O46" s="1031"/>
      <c r="P46" s="1032"/>
      <c r="Q46" s="1042"/>
      <c r="R46" s="1043"/>
      <c r="S46" s="1043"/>
      <c r="T46" s="1043"/>
      <c r="U46" s="1043"/>
      <c r="V46" s="1043"/>
      <c r="W46" s="1043"/>
      <c r="X46" s="1043"/>
      <c r="Y46" s="1043"/>
      <c r="Z46" s="1043"/>
      <c r="AA46" s="1043"/>
      <c r="AB46" s="1043"/>
      <c r="AC46" s="1043"/>
      <c r="AD46" s="1043"/>
      <c r="AE46" s="1044"/>
      <c r="AF46" s="1036"/>
      <c r="AG46" s="1037"/>
      <c r="AH46" s="1037"/>
      <c r="AI46" s="1037"/>
      <c r="AJ46" s="1038"/>
      <c r="AK46" s="976"/>
      <c r="AL46" s="967"/>
      <c r="AM46" s="967"/>
      <c r="AN46" s="967"/>
      <c r="AO46" s="967"/>
      <c r="AP46" s="967"/>
      <c r="AQ46" s="967"/>
      <c r="AR46" s="967"/>
      <c r="AS46" s="967"/>
      <c r="AT46" s="967"/>
      <c r="AU46" s="967"/>
      <c r="AV46" s="967"/>
      <c r="AW46" s="967"/>
      <c r="AX46" s="967"/>
      <c r="AY46" s="967"/>
      <c r="AZ46" s="1041"/>
      <c r="BA46" s="1041"/>
      <c r="BB46" s="1041"/>
      <c r="BC46" s="1041"/>
      <c r="BD46" s="1041"/>
      <c r="BE46" s="1025"/>
      <c r="BF46" s="1025"/>
      <c r="BG46" s="1025"/>
      <c r="BH46" s="1025"/>
      <c r="BI46" s="1026"/>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x14ac:dyDescent="0.15">
      <c r="A47" s="212">
        <v>20</v>
      </c>
      <c r="B47" s="1030"/>
      <c r="C47" s="1031"/>
      <c r="D47" s="1031"/>
      <c r="E47" s="1031"/>
      <c r="F47" s="1031"/>
      <c r="G47" s="1031"/>
      <c r="H47" s="1031"/>
      <c r="I47" s="1031"/>
      <c r="J47" s="1031"/>
      <c r="K47" s="1031"/>
      <c r="L47" s="1031"/>
      <c r="M47" s="1031"/>
      <c r="N47" s="1031"/>
      <c r="O47" s="1031"/>
      <c r="P47" s="1032"/>
      <c r="Q47" s="1042"/>
      <c r="R47" s="1043"/>
      <c r="S47" s="1043"/>
      <c r="T47" s="1043"/>
      <c r="U47" s="1043"/>
      <c r="V47" s="1043"/>
      <c r="W47" s="1043"/>
      <c r="X47" s="1043"/>
      <c r="Y47" s="1043"/>
      <c r="Z47" s="1043"/>
      <c r="AA47" s="1043"/>
      <c r="AB47" s="1043"/>
      <c r="AC47" s="1043"/>
      <c r="AD47" s="1043"/>
      <c r="AE47" s="1044"/>
      <c r="AF47" s="1036"/>
      <c r="AG47" s="1037"/>
      <c r="AH47" s="1037"/>
      <c r="AI47" s="1037"/>
      <c r="AJ47" s="1038"/>
      <c r="AK47" s="976"/>
      <c r="AL47" s="967"/>
      <c r="AM47" s="967"/>
      <c r="AN47" s="967"/>
      <c r="AO47" s="967"/>
      <c r="AP47" s="967"/>
      <c r="AQ47" s="967"/>
      <c r="AR47" s="967"/>
      <c r="AS47" s="967"/>
      <c r="AT47" s="967"/>
      <c r="AU47" s="967"/>
      <c r="AV47" s="967"/>
      <c r="AW47" s="967"/>
      <c r="AX47" s="967"/>
      <c r="AY47" s="967"/>
      <c r="AZ47" s="1041"/>
      <c r="BA47" s="1041"/>
      <c r="BB47" s="1041"/>
      <c r="BC47" s="1041"/>
      <c r="BD47" s="1041"/>
      <c r="BE47" s="1025"/>
      <c r="BF47" s="1025"/>
      <c r="BG47" s="1025"/>
      <c r="BH47" s="1025"/>
      <c r="BI47" s="1026"/>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x14ac:dyDescent="0.15">
      <c r="A48" s="212">
        <v>21</v>
      </c>
      <c r="B48" s="1030"/>
      <c r="C48" s="1031"/>
      <c r="D48" s="1031"/>
      <c r="E48" s="1031"/>
      <c r="F48" s="1031"/>
      <c r="G48" s="1031"/>
      <c r="H48" s="1031"/>
      <c r="I48" s="1031"/>
      <c r="J48" s="1031"/>
      <c r="K48" s="1031"/>
      <c r="L48" s="1031"/>
      <c r="M48" s="1031"/>
      <c r="N48" s="1031"/>
      <c r="O48" s="1031"/>
      <c r="P48" s="1032"/>
      <c r="Q48" s="1042"/>
      <c r="R48" s="1043"/>
      <c r="S48" s="1043"/>
      <c r="T48" s="1043"/>
      <c r="U48" s="1043"/>
      <c r="V48" s="1043"/>
      <c r="W48" s="1043"/>
      <c r="X48" s="1043"/>
      <c r="Y48" s="1043"/>
      <c r="Z48" s="1043"/>
      <c r="AA48" s="1043"/>
      <c r="AB48" s="1043"/>
      <c r="AC48" s="1043"/>
      <c r="AD48" s="1043"/>
      <c r="AE48" s="1044"/>
      <c r="AF48" s="1036"/>
      <c r="AG48" s="1037"/>
      <c r="AH48" s="1037"/>
      <c r="AI48" s="1037"/>
      <c r="AJ48" s="1038"/>
      <c r="AK48" s="976"/>
      <c r="AL48" s="967"/>
      <c r="AM48" s="967"/>
      <c r="AN48" s="967"/>
      <c r="AO48" s="967"/>
      <c r="AP48" s="967"/>
      <c r="AQ48" s="967"/>
      <c r="AR48" s="967"/>
      <c r="AS48" s="967"/>
      <c r="AT48" s="967"/>
      <c r="AU48" s="967"/>
      <c r="AV48" s="967"/>
      <c r="AW48" s="967"/>
      <c r="AX48" s="967"/>
      <c r="AY48" s="967"/>
      <c r="AZ48" s="1041"/>
      <c r="BA48" s="1041"/>
      <c r="BB48" s="1041"/>
      <c r="BC48" s="1041"/>
      <c r="BD48" s="1041"/>
      <c r="BE48" s="1025"/>
      <c r="BF48" s="1025"/>
      <c r="BG48" s="1025"/>
      <c r="BH48" s="1025"/>
      <c r="BI48" s="1026"/>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x14ac:dyDescent="0.15">
      <c r="A49" s="212">
        <v>22</v>
      </c>
      <c r="B49" s="1030"/>
      <c r="C49" s="1031"/>
      <c r="D49" s="1031"/>
      <c r="E49" s="1031"/>
      <c r="F49" s="1031"/>
      <c r="G49" s="1031"/>
      <c r="H49" s="1031"/>
      <c r="I49" s="1031"/>
      <c r="J49" s="1031"/>
      <c r="K49" s="1031"/>
      <c r="L49" s="1031"/>
      <c r="M49" s="1031"/>
      <c r="N49" s="1031"/>
      <c r="O49" s="1031"/>
      <c r="P49" s="1032"/>
      <c r="Q49" s="1042"/>
      <c r="R49" s="1043"/>
      <c r="S49" s="1043"/>
      <c r="T49" s="1043"/>
      <c r="U49" s="1043"/>
      <c r="V49" s="1043"/>
      <c r="W49" s="1043"/>
      <c r="X49" s="1043"/>
      <c r="Y49" s="1043"/>
      <c r="Z49" s="1043"/>
      <c r="AA49" s="1043"/>
      <c r="AB49" s="1043"/>
      <c r="AC49" s="1043"/>
      <c r="AD49" s="1043"/>
      <c r="AE49" s="1044"/>
      <c r="AF49" s="1036"/>
      <c r="AG49" s="1037"/>
      <c r="AH49" s="1037"/>
      <c r="AI49" s="1037"/>
      <c r="AJ49" s="1038"/>
      <c r="AK49" s="976"/>
      <c r="AL49" s="967"/>
      <c r="AM49" s="967"/>
      <c r="AN49" s="967"/>
      <c r="AO49" s="967"/>
      <c r="AP49" s="967"/>
      <c r="AQ49" s="967"/>
      <c r="AR49" s="967"/>
      <c r="AS49" s="967"/>
      <c r="AT49" s="967"/>
      <c r="AU49" s="967"/>
      <c r="AV49" s="967"/>
      <c r="AW49" s="967"/>
      <c r="AX49" s="967"/>
      <c r="AY49" s="967"/>
      <c r="AZ49" s="1041"/>
      <c r="BA49" s="1041"/>
      <c r="BB49" s="1041"/>
      <c r="BC49" s="1041"/>
      <c r="BD49" s="1041"/>
      <c r="BE49" s="1025"/>
      <c r="BF49" s="1025"/>
      <c r="BG49" s="1025"/>
      <c r="BH49" s="1025"/>
      <c r="BI49" s="1026"/>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x14ac:dyDescent="0.15">
      <c r="A50" s="212">
        <v>23</v>
      </c>
      <c r="B50" s="1030"/>
      <c r="C50" s="1031"/>
      <c r="D50" s="1031"/>
      <c r="E50" s="1031"/>
      <c r="F50" s="1031"/>
      <c r="G50" s="1031"/>
      <c r="H50" s="1031"/>
      <c r="I50" s="1031"/>
      <c r="J50" s="1031"/>
      <c r="K50" s="1031"/>
      <c r="L50" s="1031"/>
      <c r="M50" s="1031"/>
      <c r="N50" s="1031"/>
      <c r="O50" s="1031"/>
      <c r="P50" s="1032"/>
      <c r="Q50" s="1033"/>
      <c r="R50" s="1034"/>
      <c r="S50" s="1034"/>
      <c r="T50" s="1034"/>
      <c r="U50" s="1034"/>
      <c r="V50" s="1034"/>
      <c r="W50" s="1034"/>
      <c r="X50" s="1034"/>
      <c r="Y50" s="1034"/>
      <c r="Z50" s="1034"/>
      <c r="AA50" s="1034"/>
      <c r="AB50" s="1034"/>
      <c r="AC50" s="1034"/>
      <c r="AD50" s="1034"/>
      <c r="AE50" s="1035"/>
      <c r="AF50" s="1036"/>
      <c r="AG50" s="1037"/>
      <c r="AH50" s="1037"/>
      <c r="AI50" s="1037"/>
      <c r="AJ50" s="1038"/>
      <c r="AK50" s="1039"/>
      <c r="AL50" s="1034"/>
      <c r="AM50" s="1034"/>
      <c r="AN50" s="1034"/>
      <c r="AO50" s="1034"/>
      <c r="AP50" s="1034"/>
      <c r="AQ50" s="1034"/>
      <c r="AR50" s="1034"/>
      <c r="AS50" s="1034"/>
      <c r="AT50" s="1034"/>
      <c r="AU50" s="1034"/>
      <c r="AV50" s="1034"/>
      <c r="AW50" s="1034"/>
      <c r="AX50" s="1034"/>
      <c r="AY50" s="1034"/>
      <c r="AZ50" s="1040"/>
      <c r="BA50" s="1040"/>
      <c r="BB50" s="1040"/>
      <c r="BC50" s="1040"/>
      <c r="BD50" s="1040"/>
      <c r="BE50" s="1025"/>
      <c r="BF50" s="1025"/>
      <c r="BG50" s="1025"/>
      <c r="BH50" s="1025"/>
      <c r="BI50" s="1026"/>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x14ac:dyDescent="0.15">
      <c r="A51" s="212">
        <v>24</v>
      </c>
      <c r="B51" s="1030"/>
      <c r="C51" s="1031"/>
      <c r="D51" s="1031"/>
      <c r="E51" s="1031"/>
      <c r="F51" s="1031"/>
      <c r="G51" s="1031"/>
      <c r="H51" s="1031"/>
      <c r="I51" s="1031"/>
      <c r="J51" s="1031"/>
      <c r="K51" s="1031"/>
      <c r="L51" s="1031"/>
      <c r="M51" s="1031"/>
      <c r="N51" s="1031"/>
      <c r="O51" s="1031"/>
      <c r="P51" s="1032"/>
      <c r="Q51" s="1033"/>
      <c r="R51" s="1034"/>
      <c r="S51" s="1034"/>
      <c r="T51" s="1034"/>
      <c r="U51" s="1034"/>
      <c r="V51" s="1034"/>
      <c r="W51" s="1034"/>
      <c r="X51" s="1034"/>
      <c r="Y51" s="1034"/>
      <c r="Z51" s="1034"/>
      <c r="AA51" s="1034"/>
      <c r="AB51" s="1034"/>
      <c r="AC51" s="1034"/>
      <c r="AD51" s="1034"/>
      <c r="AE51" s="1035"/>
      <c r="AF51" s="1036"/>
      <c r="AG51" s="1037"/>
      <c r="AH51" s="1037"/>
      <c r="AI51" s="1037"/>
      <c r="AJ51" s="1038"/>
      <c r="AK51" s="1039"/>
      <c r="AL51" s="1034"/>
      <c r="AM51" s="1034"/>
      <c r="AN51" s="1034"/>
      <c r="AO51" s="1034"/>
      <c r="AP51" s="1034"/>
      <c r="AQ51" s="1034"/>
      <c r="AR51" s="1034"/>
      <c r="AS51" s="1034"/>
      <c r="AT51" s="1034"/>
      <c r="AU51" s="1034"/>
      <c r="AV51" s="1034"/>
      <c r="AW51" s="1034"/>
      <c r="AX51" s="1034"/>
      <c r="AY51" s="1034"/>
      <c r="AZ51" s="1040"/>
      <c r="BA51" s="1040"/>
      <c r="BB51" s="1040"/>
      <c r="BC51" s="1040"/>
      <c r="BD51" s="1040"/>
      <c r="BE51" s="1025"/>
      <c r="BF51" s="1025"/>
      <c r="BG51" s="1025"/>
      <c r="BH51" s="1025"/>
      <c r="BI51" s="1026"/>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x14ac:dyDescent="0.15">
      <c r="A52" s="212">
        <v>25</v>
      </c>
      <c r="B52" s="1030"/>
      <c r="C52" s="1031"/>
      <c r="D52" s="1031"/>
      <c r="E52" s="1031"/>
      <c r="F52" s="1031"/>
      <c r="G52" s="1031"/>
      <c r="H52" s="1031"/>
      <c r="I52" s="1031"/>
      <c r="J52" s="1031"/>
      <c r="K52" s="1031"/>
      <c r="L52" s="1031"/>
      <c r="M52" s="1031"/>
      <c r="N52" s="1031"/>
      <c r="O52" s="1031"/>
      <c r="P52" s="1032"/>
      <c r="Q52" s="1033"/>
      <c r="R52" s="1034"/>
      <c r="S52" s="1034"/>
      <c r="T52" s="1034"/>
      <c r="U52" s="1034"/>
      <c r="V52" s="1034"/>
      <c r="W52" s="1034"/>
      <c r="X52" s="1034"/>
      <c r="Y52" s="1034"/>
      <c r="Z52" s="1034"/>
      <c r="AA52" s="1034"/>
      <c r="AB52" s="1034"/>
      <c r="AC52" s="1034"/>
      <c r="AD52" s="1034"/>
      <c r="AE52" s="1035"/>
      <c r="AF52" s="1036"/>
      <c r="AG52" s="1037"/>
      <c r="AH52" s="1037"/>
      <c r="AI52" s="1037"/>
      <c r="AJ52" s="1038"/>
      <c r="AK52" s="1039"/>
      <c r="AL52" s="1034"/>
      <c r="AM52" s="1034"/>
      <c r="AN52" s="1034"/>
      <c r="AO52" s="1034"/>
      <c r="AP52" s="1034"/>
      <c r="AQ52" s="1034"/>
      <c r="AR52" s="1034"/>
      <c r="AS52" s="1034"/>
      <c r="AT52" s="1034"/>
      <c r="AU52" s="1034"/>
      <c r="AV52" s="1034"/>
      <c r="AW52" s="1034"/>
      <c r="AX52" s="1034"/>
      <c r="AY52" s="1034"/>
      <c r="AZ52" s="1040"/>
      <c r="BA52" s="1040"/>
      <c r="BB52" s="1040"/>
      <c r="BC52" s="1040"/>
      <c r="BD52" s="1040"/>
      <c r="BE52" s="1025"/>
      <c r="BF52" s="1025"/>
      <c r="BG52" s="1025"/>
      <c r="BH52" s="1025"/>
      <c r="BI52" s="1026"/>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x14ac:dyDescent="0.15">
      <c r="A53" s="212">
        <v>26</v>
      </c>
      <c r="B53" s="1030"/>
      <c r="C53" s="1031"/>
      <c r="D53" s="1031"/>
      <c r="E53" s="1031"/>
      <c r="F53" s="1031"/>
      <c r="G53" s="1031"/>
      <c r="H53" s="1031"/>
      <c r="I53" s="1031"/>
      <c r="J53" s="1031"/>
      <c r="K53" s="1031"/>
      <c r="L53" s="1031"/>
      <c r="M53" s="1031"/>
      <c r="N53" s="1031"/>
      <c r="O53" s="1031"/>
      <c r="P53" s="1032"/>
      <c r="Q53" s="1033"/>
      <c r="R53" s="1034"/>
      <c r="S53" s="1034"/>
      <c r="T53" s="1034"/>
      <c r="U53" s="1034"/>
      <c r="V53" s="1034"/>
      <c r="W53" s="1034"/>
      <c r="X53" s="1034"/>
      <c r="Y53" s="1034"/>
      <c r="Z53" s="1034"/>
      <c r="AA53" s="1034"/>
      <c r="AB53" s="1034"/>
      <c r="AC53" s="1034"/>
      <c r="AD53" s="1034"/>
      <c r="AE53" s="1035"/>
      <c r="AF53" s="1036"/>
      <c r="AG53" s="1037"/>
      <c r="AH53" s="1037"/>
      <c r="AI53" s="1037"/>
      <c r="AJ53" s="1038"/>
      <c r="AK53" s="1039"/>
      <c r="AL53" s="1034"/>
      <c r="AM53" s="1034"/>
      <c r="AN53" s="1034"/>
      <c r="AO53" s="1034"/>
      <c r="AP53" s="1034"/>
      <c r="AQ53" s="1034"/>
      <c r="AR53" s="1034"/>
      <c r="AS53" s="1034"/>
      <c r="AT53" s="1034"/>
      <c r="AU53" s="1034"/>
      <c r="AV53" s="1034"/>
      <c r="AW53" s="1034"/>
      <c r="AX53" s="1034"/>
      <c r="AY53" s="1034"/>
      <c r="AZ53" s="1040"/>
      <c r="BA53" s="1040"/>
      <c r="BB53" s="1040"/>
      <c r="BC53" s="1040"/>
      <c r="BD53" s="1040"/>
      <c r="BE53" s="1025"/>
      <c r="BF53" s="1025"/>
      <c r="BG53" s="1025"/>
      <c r="BH53" s="1025"/>
      <c r="BI53" s="1026"/>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x14ac:dyDescent="0.15">
      <c r="A54" s="212">
        <v>27</v>
      </c>
      <c r="B54" s="1030"/>
      <c r="C54" s="1031"/>
      <c r="D54" s="1031"/>
      <c r="E54" s="1031"/>
      <c r="F54" s="1031"/>
      <c r="G54" s="1031"/>
      <c r="H54" s="1031"/>
      <c r="I54" s="1031"/>
      <c r="J54" s="1031"/>
      <c r="K54" s="1031"/>
      <c r="L54" s="1031"/>
      <c r="M54" s="1031"/>
      <c r="N54" s="1031"/>
      <c r="O54" s="1031"/>
      <c r="P54" s="1032"/>
      <c r="Q54" s="1033"/>
      <c r="R54" s="1034"/>
      <c r="S54" s="1034"/>
      <c r="T54" s="1034"/>
      <c r="U54" s="1034"/>
      <c r="V54" s="1034"/>
      <c r="W54" s="1034"/>
      <c r="X54" s="1034"/>
      <c r="Y54" s="1034"/>
      <c r="Z54" s="1034"/>
      <c r="AA54" s="1034"/>
      <c r="AB54" s="1034"/>
      <c r="AC54" s="1034"/>
      <c r="AD54" s="1034"/>
      <c r="AE54" s="1035"/>
      <c r="AF54" s="1036"/>
      <c r="AG54" s="1037"/>
      <c r="AH54" s="1037"/>
      <c r="AI54" s="1037"/>
      <c r="AJ54" s="1038"/>
      <c r="AK54" s="1039"/>
      <c r="AL54" s="1034"/>
      <c r="AM54" s="1034"/>
      <c r="AN54" s="1034"/>
      <c r="AO54" s="1034"/>
      <c r="AP54" s="1034"/>
      <c r="AQ54" s="1034"/>
      <c r="AR54" s="1034"/>
      <c r="AS54" s="1034"/>
      <c r="AT54" s="1034"/>
      <c r="AU54" s="1034"/>
      <c r="AV54" s="1034"/>
      <c r="AW54" s="1034"/>
      <c r="AX54" s="1034"/>
      <c r="AY54" s="1034"/>
      <c r="AZ54" s="1040"/>
      <c r="BA54" s="1040"/>
      <c r="BB54" s="1040"/>
      <c r="BC54" s="1040"/>
      <c r="BD54" s="1040"/>
      <c r="BE54" s="1025"/>
      <c r="BF54" s="1025"/>
      <c r="BG54" s="1025"/>
      <c r="BH54" s="1025"/>
      <c r="BI54" s="1026"/>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x14ac:dyDescent="0.15">
      <c r="A55" s="212">
        <v>28</v>
      </c>
      <c r="B55" s="1030"/>
      <c r="C55" s="1031"/>
      <c r="D55" s="1031"/>
      <c r="E55" s="1031"/>
      <c r="F55" s="1031"/>
      <c r="G55" s="1031"/>
      <c r="H55" s="1031"/>
      <c r="I55" s="1031"/>
      <c r="J55" s="1031"/>
      <c r="K55" s="1031"/>
      <c r="L55" s="1031"/>
      <c r="M55" s="1031"/>
      <c r="N55" s="1031"/>
      <c r="O55" s="1031"/>
      <c r="P55" s="1032"/>
      <c r="Q55" s="1033"/>
      <c r="R55" s="1034"/>
      <c r="S55" s="1034"/>
      <c r="T55" s="1034"/>
      <c r="U55" s="1034"/>
      <c r="V55" s="1034"/>
      <c r="W55" s="1034"/>
      <c r="X55" s="1034"/>
      <c r="Y55" s="1034"/>
      <c r="Z55" s="1034"/>
      <c r="AA55" s="1034"/>
      <c r="AB55" s="1034"/>
      <c r="AC55" s="1034"/>
      <c r="AD55" s="1034"/>
      <c r="AE55" s="1035"/>
      <c r="AF55" s="1036"/>
      <c r="AG55" s="1037"/>
      <c r="AH55" s="1037"/>
      <c r="AI55" s="1037"/>
      <c r="AJ55" s="1038"/>
      <c r="AK55" s="1039"/>
      <c r="AL55" s="1034"/>
      <c r="AM55" s="1034"/>
      <c r="AN55" s="1034"/>
      <c r="AO55" s="1034"/>
      <c r="AP55" s="1034"/>
      <c r="AQ55" s="1034"/>
      <c r="AR55" s="1034"/>
      <c r="AS55" s="1034"/>
      <c r="AT55" s="1034"/>
      <c r="AU55" s="1034"/>
      <c r="AV55" s="1034"/>
      <c r="AW55" s="1034"/>
      <c r="AX55" s="1034"/>
      <c r="AY55" s="1034"/>
      <c r="AZ55" s="1040"/>
      <c r="BA55" s="1040"/>
      <c r="BB55" s="1040"/>
      <c r="BC55" s="1040"/>
      <c r="BD55" s="1040"/>
      <c r="BE55" s="1025"/>
      <c r="BF55" s="1025"/>
      <c r="BG55" s="1025"/>
      <c r="BH55" s="1025"/>
      <c r="BI55" s="1026"/>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x14ac:dyDescent="0.15">
      <c r="A56" s="212">
        <v>29</v>
      </c>
      <c r="B56" s="1030"/>
      <c r="C56" s="1031"/>
      <c r="D56" s="1031"/>
      <c r="E56" s="1031"/>
      <c r="F56" s="1031"/>
      <c r="G56" s="1031"/>
      <c r="H56" s="1031"/>
      <c r="I56" s="1031"/>
      <c r="J56" s="1031"/>
      <c r="K56" s="1031"/>
      <c r="L56" s="1031"/>
      <c r="M56" s="1031"/>
      <c r="N56" s="1031"/>
      <c r="O56" s="1031"/>
      <c r="P56" s="1032"/>
      <c r="Q56" s="1033"/>
      <c r="R56" s="1034"/>
      <c r="S56" s="1034"/>
      <c r="T56" s="1034"/>
      <c r="U56" s="1034"/>
      <c r="V56" s="1034"/>
      <c r="W56" s="1034"/>
      <c r="X56" s="1034"/>
      <c r="Y56" s="1034"/>
      <c r="Z56" s="1034"/>
      <c r="AA56" s="1034"/>
      <c r="AB56" s="1034"/>
      <c r="AC56" s="1034"/>
      <c r="AD56" s="1034"/>
      <c r="AE56" s="1035"/>
      <c r="AF56" s="1036"/>
      <c r="AG56" s="1037"/>
      <c r="AH56" s="1037"/>
      <c r="AI56" s="1037"/>
      <c r="AJ56" s="1038"/>
      <c r="AK56" s="1039"/>
      <c r="AL56" s="1034"/>
      <c r="AM56" s="1034"/>
      <c r="AN56" s="1034"/>
      <c r="AO56" s="1034"/>
      <c r="AP56" s="1034"/>
      <c r="AQ56" s="1034"/>
      <c r="AR56" s="1034"/>
      <c r="AS56" s="1034"/>
      <c r="AT56" s="1034"/>
      <c r="AU56" s="1034"/>
      <c r="AV56" s="1034"/>
      <c r="AW56" s="1034"/>
      <c r="AX56" s="1034"/>
      <c r="AY56" s="1034"/>
      <c r="AZ56" s="1040"/>
      <c r="BA56" s="1040"/>
      <c r="BB56" s="1040"/>
      <c r="BC56" s="1040"/>
      <c r="BD56" s="1040"/>
      <c r="BE56" s="1025"/>
      <c r="BF56" s="1025"/>
      <c r="BG56" s="1025"/>
      <c r="BH56" s="1025"/>
      <c r="BI56" s="1026"/>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x14ac:dyDescent="0.15">
      <c r="A57" s="212">
        <v>30</v>
      </c>
      <c r="B57" s="1030"/>
      <c r="C57" s="1031"/>
      <c r="D57" s="1031"/>
      <c r="E57" s="1031"/>
      <c r="F57" s="1031"/>
      <c r="G57" s="1031"/>
      <c r="H57" s="1031"/>
      <c r="I57" s="1031"/>
      <c r="J57" s="1031"/>
      <c r="K57" s="1031"/>
      <c r="L57" s="1031"/>
      <c r="M57" s="1031"/>
      <c r="N57" s="1031"/>
      <c r="O57" s="1031"/>
      <c r="P57" s="1032"/>
      <c r="Q57" s="1033"/>
      <c r="R57" s="1034"/>
      <c r="S57" s="1034"/>
      <c r="T57" s="1034"/>
      <c r="U57" s="1034"/>
      <c r="V57" s="1034"/>
      <c r="W57" s="1034"/>
      <c r="X57" s="1034"/>
      <c r="Y57" s="1034"/>
      <c r="Z57" s="1034"/>
      <c r="AA57" s="1034"/>
      <c r="AB57" s="1034"/>
      <c r="AC57" s="1034"/>
      <c r="AD57" s="1034"/>
      <c r="AE57" s="1035"/>
      <c r="AF57" s="1036"/>
      <c r="AG57" s="1037"/>
      <c r="AH57" s="1037"/>
      <c r="AI57" s="1037"/>
      <c r="AJ57" s="1038"/>
      <c r="AK57" s="1039"/>
      <c r="AL57" s="1034"/>
      <c r="AM57" s="1034"/>
      <c r="AN57" s="1034"/>
      <c r="AO57" s="1034"/>
      <c r="AP57" s="1034"/>
      <c r="AQ57" s="1034"/>
      <c r="AR57" s="1034"/>
      <c r="AS57" s="1034"/>
      <c r="AT57" s="1034"/>
      <c r="AU57" s="1034"/>
      <c r="AV57" s="1034"/>
      <c r="AW57" s="1034"/>
      <c r="AX57" s="1034"/>
      <c r="AY57" s="1034"/>
      <c r="AZ57" s="1040"/>
      <c r="BA57" s="1040"/>
      <c r="BB57" s="1040"/>
      <c r="BC57" s="1040"/>
      <c r="BD57" s="1040"/>
      <c r="BE57" s="1025"/>
      <c r="BF57" s="1025"/>
      <c r="BG57" s="1025"/>
      <c r="BH57" s="1025"/>
      <c r="BI57" s="1026"/>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x14ac:dyDescent="0.15">
      <c r="A58" s="212">
        <v>31</v>
      </c>
      <c r="B58" s="1030"/>
      <c r="C58" s="1031"/>
      <c r="D58" s="1031"/>
      <c r="E58" s="1031"/>
      <c r="F58" s="1031"/>
      <c r="G58" s="1031"/>
      <c r="H58" s="1031"/>
      <c r="I58" s="1031"/>
      <c r="J58" s="1031"/>
      <c r="K58" s="1031"/>
      <c r="L58" s="1031"/>
      <c r="M58" s="1031"/>
      <c r="N58" s="1031"/>
      <c r="O58" s="1031"/>
      <c r="P58" s="1032"/>
      <c r="Q58" s="1033"/>
      <c r="R58" s="1034"/>
      <c r="S58" s="1034"/>
      <c r="T58" s="1034"/>
      <c r="U58" s="1034"/>
      <c r="V58" s="1034"/>
      <c r="W58" s="1034"/>
      <c r="X58" s="1034"/>
      <c r="Y58" s="1034"/>
      <c r="Z58" s="1034"/>
      <c r="AA58" s="1034"/>
      <c r="AB58" s="1034"/>
      <c r="AC58" s="1034"/>
      <c r="AD58" s="1034"/>
      <c r="AE58" s="1035"/>
      <c r="AF58" s="1036"/>
      <c r="AG58" s="1037"/>
      <c r="AH58" s="1037"/>
      <c r="AI58" s="1037"/>
      <c r="AJ58" s="1038"/>
      <c r="AK58" s="1039"/>
      <c r="AL58" s="1034"/>
      <c r="AM58" s="1034"/>
      <c r="AN58" s="1034"/>
      <c r="AO58" s="1034"/>
      <c r="AP58" s="1034"/>
      <c r="AQ58" s="1034"/>
      <c r="AR58" s="1034"/>
      <c r="AS58" s="1034"/>
      <c r="AT58" s="1034"/>
      <c r="AU58" s="1034"/>
      <c r="AV58" s="1034"/>
      <c r="AW58" s="1034"/>
      <c r="AX58" s="1034"/>
      <c r="AY58" s="1034"/>
      <c r="AZ58" s="1040"/>
      <c r="BA58" s="1040"/>
      <c r="BB58" s="1040"/>
      <c r="BC58" s="1040"/>
      <c r="BD58" s="1040"/>
      <c r="BE58" s="1025"/>
      <c r="BF58" s="1025"/>
      <c r="BG58" s="1025"/>
      <c r="BH58" s="1025"/>
      <c r="BI58" s="1026"/>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x14ac:dyDescent="0.15">
      <c r="A59" s="212">
        <v>32</v>
      </c>
      <c r="B59" s="1030"/>
      <c r="C59" s="1031"/>
      <c r="D59" s="1031"/>
      <c r="E59" s="1031"/>
      <c r="F59" s="1031"/>
      <c r="G59" s="1031"/>
      <c r="H59" s="1031"/>
      <c r="I59" s="1031"/>
      <c r="J59" s="1031"/>
      <c r="K59" s="1031"/>
      <c r="L59" s="1031"/>
      <c r="M59" s="1031"/>
      <c r="N59" s="1031"/>
      <c r="O59" s="1031"/>
      <c r="P59" s="1032"/>
      <c r="Q59" s="1033"/>
      <c r="R59" s="1034"/>
      <c r="S59" s="1034"/>
      <c r="T59" s="1034"/>
      <c r="U59" s="1034"/>
      <c r="V59" s="1034"/>
      <c r="W59" s="1034"/>
      <c r="X59" s="1034"/>
      <c r="Y59" s="1034"/>
      <c r="Z59" s="1034"/>
      <c r="AA59" s="1034"/>
      <c r="AB59" s="1034"/>
      <c r="AC59" s="1034"/>
      <c r="AD59" s="1034"/>
      <c r="AE59" s="1035"/>
      <c r="AF59" s="1036"/>
      <c r="AG59" s="1037"/>
      <c r="AH59" s="1037"/>
      <c r="AI59" s="1037"/>
      <c r="AJ59" s="1038"/>
      <c r="AK59" s="1039"/>
      <c r="AL59" s="1034"/>
      <c r="AM59" s="1034"/>
      <c r="AN59" s="1034"/>
      <c r="AO59" s="1034"/>
      <c r="AP59" s="1034"/>
      <c r="AQ59" s="1034"/>
      <c r="AR59" s="1034"/>
      <c r="AS59" s="1034"/>
      <c r="AT59" s="1034"/>
      <c r="AU59" s="1034"/>
      <c r="AV59" s="1034"/>
      <c r="AW59" s="1034"/>
      <c r="AX59" s="1034"/>
      <c r="AY59" s="1034"/>
      <c r="AZ59" s="1040"/>
      <c r="BA59" s="1040"/>
      <c r="BB59" s="1040"/>
      <c r="BC59" s="1040"/>
      <c r="BD59" s="1040"/>
      <c r="BE59" s="1025"/>
      <c r="BF59" s="1025"/>
      <c r="BG59" s="1025"/>
      <c r="BH59" s="1025"/>
      <c r="BI59" s="1026"/>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x14ac:dyDescent="0.15">
      <c r="A60" s="212">
        <v>33</v>
      </c>
      <c r="B60" s="1030"/>
      <c r="C60" s="1031"/>
      <c r="D60" s="1031"/>
      <c r="E60" s="1031"/>
      <c r="F60" s="1031"/>
      <c r="G60" s="1031"/>
      <c r="H60" s="1031"/>
      <c r="I60" s="1031"/>
      <c r="J60" s="1031"/>
      <c r="K60" s="1031"/>
      <c r="L60" s="1031"/>
      <c r="M60" s="1031"/>
      <c r="N60" s="1031"/>
      <c r="O60" s="1031"/>
      <c r="P60" s="1032"/>
      <c r="Q60" s="1033"/>
      <c r="R60" s="1034"/>
      <c r="S60" s="1034"/>
      <c r="T60" s="1034"/>
      <c r="U60" s="1034"/>
      <c r="V60" s="1034"/>
      <c r="W60" s="1034"/>
      <c r="X60" s="1034"/>
      <c r="Y60" s="1034"/>
      <c r="Z60" s="1034"/>
      <c r="AA60" s="1034"/>
      <c r="AB60" s="1034"/>
      <c r="AC60" s="1034"/>
      <c r="AD60" s="1034"/>
      <c r="AE60" s="1035"/>
      <c r="AF60" s="1036"/>
      <c r="AG60" s="1037"/>
      <c r="AH60" s="1037"/>
      <c r="AI60" s="1037"/>
      <c r="AJ60" s="1038"/>
      <c r="AK60" s="1039"/>
      <c r="AL60" s="1034"/>
      <c r="AM60" s="1034"/>
      <c r="AN60" s="1034"/>
      <c r="AO60" s="1034"/>
      <c r="AP60" s="1034"/>
      <c r="AQ60" s="1034"/>
      <c r="AR60" s="1034"/>
      <c r="AS60" s="1034"/>
      <c r="AT60" s="1034"/>
      <c r="AU60" s="1034"/>
      <c r="AV60" s="1034"/>
      <c r="AW60" s="1034"/>
      <c r="AX60" s="1034"/>
      <c r="AY60" s="1034"/>
      <c r="AZ60" s="1040"/>
      <c r="BA60" s="1040"/>
      <c r="BB60" s="1040"/>
      <c r="BC60" s="1040"/>
      <c r="BD60" s="1040"/>
      <c r="BE60" s="1025"/>
      <c r="BF60" s="1025"/>
      <c r="BG60" s="1025"/>
      <c r="BH60" s="1025"/>
      <c r="BI60" s="1026"/>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x14ac:dyDescent="0.2">
      <c r="A61" s="212">
        <v>34</v>
      </c>
      <c r="B61" s="1030"/>
      <c r="C61" s="1031"/>
      <c r="D61" s="1031"/>
      <c r="E61" s="1031"/>
      <c r="F61" s="1031"/>
      <c r="G61" s="1031"/>
      <c r="H61" s="1031"/>
      <c r="I61" s="1031"/>
      <c r="J61" s="1031"/>
      <c r="K61" s="1031"/>
      <c r="L61" s="1031"/>
      <c r="M61" s="1031"/>
      <c r="N61" s="1031"/>
      <c r="O61" s="1031"/>
      <c r="P61" s="1032"/>
      <c r="Q61" s="1033"/>
      <c r="R61" s="1034"/>
      <c r="S61" s="1034"/>
      <c r="T61" s="1034"/>
      <c r="U61" s="1034"/>
      <c r="V61" s="1034"/>
      <c r="W61" s="1034"/>
      <c r="X61" s="1034"/>
      <c r="Y61" s="1034"/>
      <c r="Z61" s="1034"/>
      <c r="AA61" s="1034"/>
      <c r="AB61" s="1034"/>
      <c r="AC61" s="1034"/>
      <c r="AD61" s="1034"/>
      <c r="AE61" s="1035"/>
      <c r="AF61" s="1036"/>
      <c r="AG61" s="1037"/>
      <c r="AH61" s="1037"/>
      <c r="AI61" s="1037"/>
      <c r="AJ61" s="1038"/>
      <c r="AK61" s="1039"/>
      <c r="AL61" s="1034"/>
      <c r="AM61" s="1034"/>
      <c r="AN61" s="1034"/>
      <c r="AO61" s="1034"/>
      <c r="AP61" s="1034"/>
      <c r="AQ61" s="1034"/>
      <c r="AR61" s="1034"/>
      <c r="AS61" s="1034"/>
      <c r="AT61" s="1034"/>
      <c r="AU61" s="1034"/>
      <c r="AV61" s="1034"/>
      <c r="AW61" s="1034"/>
      <c r="AX61" s="1034"/>
      <c r="AY61" s="1034"/>
      <c r="AZ61" s="1040"/>
      <c r="BA61" s="1040"/>
      <c r="BB61" s="1040"/>
      <c r="BC61" s="1040"/>
      <c r="BD61" s="1040"/>
      <c r="BE61" s="1025"/>
      <c r="BF61" s="1025"/>
      <c r="BG61" s="1025"/>
      <c r="BH61" s="1025"/>
      <c r="BI61" s="1026"/>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x14ac:dyDescent="0.15">
      <c r="A62" s="212">
        <v>35</v>
      </c>
      <c r="B62" s="1030"/>
      <c r="C62" s="1031"/>
      <c r="D62" s="1031"/>
      <c r="E62" s="1031"/>
      <c r="F62" s="1031"/>
      <c r="G62" s="1031"/>
      <c r="H62" s="1031"/>
      <c r="I62" s="1031"/>
      <c r="J62" s="1031"/>
      <c r="K62" s="1031"/>
      <c r="L62" s="1031"/>
      <c r="M62" s="1031"/>
      <c r="N62" s="1031"/>
      <c r="O62" s="1031"/>
      <c r="P62" s="1032"/>
      <c r="Q62" s="1033"/>
      <c r="R62" s="1034"/>
      <c r="S62" s="1034"/>
      <c r="T62" s="1034"/>
      <c r="U62" s="1034"/>
      <c r="V62" s="1034"/>
      <c r="W62" s="1034"/>
      <c r="X62" s="1034"/>
      <c r="Y62" s="1034"/>
      <c r="Z62" s="1034"/>
      <c r="AA62" s="1034"/>
      <c r="AB62" s="1034"/>
      <c r="AC62" s="1034"/>
      <c r="AD62" s="1034"/>
      <c r="AE62" s="1035"/>
      <c r="AF62" s="1036"/>
      <c r="AG62" s="1037"/>
      <c r="AH62" s="1037"/>
      <c r="AI62" s="1037"/>
      <c r="AJ62" s="1038"/>
      <c r="AK62" s="1039"/>
      <c r="AL62" s="1034"/>
      <c r="AM62" s="1034"/>
      <c r="AN62" s="1034"/>
      <c r="AO62" s="1034"/>
      <c r="AP62" s="1034"/>
      <c r="AQ62" s="1034"/>
      <c r="AR62" s="1034"/>
      <c r="AS62" s="1034"/>
      <c r="AT62" s="1034"/>
      <c r="AU62" s="1034"/>
      <c r="AV62" s="1034"/>
      <c r="AW62" s="1034"/>
      <c r="AX62" s="1034"/>
      <c r="AY62" s="1034"/>
      <c r="AZ62" s="1040"/>
      <c r="BA62" s="1040"/>
      <c r="BB62" s="1040"/>
      <c r="BC62" s="1040"/>
      <c r="BD62" s="1040"/>
      <c r="BE62" s="1025"/>
      <c r="BF62" s="1025"/>
      <c r="BG62" s="1025"/>
      <c r="BH62" s="1025"/>
      <c r="BI62" s="1026"/>
      <c r="BJ62" s="1027" t="s">
        <v>387</v>
      </c>
      <c r="BK62" s="1028"/>
      <c r="BL62" s="1028"/>
      <c r="BM62" s="1028"/>
      <c r="BN62" s="1029"/>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x14ac:dyDescent="0.2">
      <c r="A63" s="215" t="s">
        <v>366</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1"/>
      <c r="AF63" s="1022">
        <v>729</v>
      </c>
      <c r="AG63" s="955"/>
      <c r="AH63" s="955"/>
      <c r="AI63" s="955"/>
      <c r="AJ63" s="1023"/>
      <c r="AK63" s="1024"/>
      <c r="AL63" s="959"/>
      <c r="AM63" s="959"/>
      <c r="AN63" s="959"/>
      <c r="AO63" s="959"/>
      <c r="AP63" s="955"/>
      <c r="AQ63" s="955"/>
      <c r="AR63" s="955"/>
      <c r="AS63" s="955"/>
      <c r="AT63" s="955"/>
      <c r="AU63" s="955"/>
      <c r="AV63" s="955"/>
      <c r="AW63" s="955"/>
      <c r="AX63" s="955"/>
      <c r="AY63" s="955"/>
      <c r="AZ63" s="1018"/>
      <c r="BA63" s="1018"/>
      <c r="BB63" s="1018"/>
      <c r="BC63" s="1018"/>
      <c r="BD63" s="1018"/>
      <c r="BE63" s="956"/>
      <c r="BF63" s="956"/>
      <c r="BG63" s="956"/>
      <c r="BH63" s="956"/>
      <c r="BI63" s="957"/>
      <c r="BJ63" s="1019" t="s">
        <v>112</v>
      </c>
      <c r="BK63" s="947"/>
      <c r="BL63" s="947"/>
      <c r="BM63" s="947"/>
      <c r="BN63" s="1020"/>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x14ac:dyDescent="0.15">
      <c r="A66" s="994" t="s">
        <v>390</v>
      </c>
      <c r="B66" s="995"/>
      <c r="C66" s="995"/>
      <c r="D66" s="995"/>
      <c r="E66" s="995"/>
      <c r="F66" s="995"/>
      <c r="G66" s="995"/>
      <c r="H66" s="995"/>
      <c r="I66" s="995"/>
      <c r="J66" s="995"/>
      <c r="K66" s="995"/>
      <c r="L66" s="995"/>
      <c r="M66" s="995"/>
      <c r="N66" s="995"/>
      <c r="O66" s="995"/>
      <c r="P66" s="996"/>
      <c r="Q66" s="1000" t="s">
        <v>370</v>
      </c>
      <c r="R66" s="1001"/>
      <c r="S66" s="1001"/>
      <c r="T66" s="1001"/>
      <c r="U66" s="1002"/>
      <c r="V66" s="1000" t="s">
        <v>371</v>
      </c>
      <c r="W66" s="1001"/>
      <c r="X66" s="1001"/>
      <c r="Y66" s="1001"/>
      <c r="Z66" s="1002"/>
      <c r="AA66" s="1000" t="s">
        <v>372</v>
      </c>
      <c r="AB66" s="1001"/>
      <c r="AC66" s="1001"/>
      <c r="AD66" s="1001"/>
      <c r="AE66" s="1002"/>
      <c r="AF66" s="1006" t="s">
        <v>373</v>
      </c>
      <c r="AG66" s="1007"/>
      <c r="AH66" s="1007"/>
      <c r="AI66" s="1007"/>
      <c r="AJ66" s="1008"/>
      <c r="AK66" s="1000" t="s">
        <v>374</v>
      </c>
      <c r="AL66" s="995"/>
      <c r="AM66" s="995"/>
      <c r="AN66" s="995"/>
      <c r="AO66" s="996"/>
      <c r="AP66" s="1000" t="s">
        <v>375</v>
      </c>
      <c r="AQ66" s="1001"/>
      <c r="AR66" s="1001"/>
      <c r="AS66" s="1001"/>
      <c r="AT66" s="1002"/>
      <c r="AU66" s="1000" t="s">
        <v>391</v>
      </c>
      <c r="AV66" s="1001"/>
      <c r="AW66" s="1001"/>
      <c r="AX66" s="1001"/>
      <c r="AY66" s="1002"/>
      <c r="AZ66" s="1000" t="s">
        <v>354</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4" t="s">
        <v>541</v>
      </c>
      <c r="C68" s="985"/>
      <c r="D68" s="985"/>
      <c r="E68" s="985"/>
      <c r="F68" s="985"/>
      <c r="G68" s="985"/>
      <c r="H68" s="985"/>
      <c r="I68" s="985"/>
      <c r="J68" s="985"/>
      <c r="K68" s="985"/>
      <c r="L68" s="985"/>
      <c r="M68" s="985"/>
      <c r="N68" s="985"/>
      <c r="O68" s="985"/>
      <c r="P68" s="986"/>
      <c r="Q68" s="987">
        <v>16</v>
      </c>
      <c r="R68" s="981"/>
      <c r="S68" s="981"/>
      <c r="T68" s="981"/>
      <c r="U68" s="981"/>
      <c r="V68" s="981">
        <v>13</v>
      </c>
      <c r="W68" s="981"/>
      <c r="X68" s="981"/>
      <c r="Y68" s="981"/>
      <c r="Z68" s="981"/>
      <c r="AA68" s="981">
        <v>3</v>
      </c>
      <c r="AB68" s="981"/>
      <c r="AC68" s="981"/>
      <c r="AD68" s="981"/>
      <c r="AE68" s="981"/>
      <c r="AF68" s="981">
        <v>3</v>
      </c>
      <c r="AG68" s="981"/>
      <c r="AH68" s="981"/>
      <c r="AI68" s="981"/>
      <c r="AJ68" s="981"/>
      <c r="AK68" s="981">
        <v>0</v>
      </c>
      <c r="AL68" s="981"/>
      <c r="AM68" s="981"/>
      <c r="AN68" s="981"/>
      <c r="AO68" s="981"/>
      <c r="AP68" s="981">
        <v>0</v>
      </c>
      <c r="AQ68" s="981"/>
      <c r="AR68" s="981"/>
      <c r="AS68" s="981"/>
      <c r="AT68" s="981"/>
      <c r="AU68" s="981">
        <v>0</v>
      </c>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542</v>
      </c>
      <c r="C69" s="971"/>
      <c r="D69" s="971"/>
      <c r="E69" s="971"/>
      <c r="F69" s="971"/>
      <c r="G69" s="971"/>
      <c r="H69" s="971"/>
      <c r="I69" s="971"/>
      <c r="J69" s="971"/>
      <c r="K69" s="971"/>
      <c r="L69" s="971"/>
      <c r="M69" s="971"/>
      <c r="N69" s="971"/>
      <c r="O69" s="971"/>
      <c r="P69" s="972"/>
      <c r="Q69" s="973">
        <v>6461</v>
      </c>
      <c r="R69" s="967"/>
      <c r="S69" s="967"/>
      <c r="T69" s="967"/>
      <c r="U69" s="967"/>
      <c r="V69" s="967">
        <v>6214</v>
      </c>
      <c r="W69" s="967"/>
      <c r="X69" s="967"/>
      <c r="Y69" s="967"/>
      <c r="Z69" s="967"/>
      <c r="AA69" s="967">
        <v>247</v>
      </c>
      <c r="AB69" s="967"/>
      <c r="AC69" s="967"/>
      <c r="AD69" s="967"/>
      <c r="AE69" s="967"/>
      <c r="AF69" s="967">
        <v>247</v>
      </c>
      <c r="AG69" s="967"/>
      <c r="AH69" s="967"/>
      <c r="AI69" s="967"/>
      <c r="AJ69" s="967"/>
      <c r="AK69" s="967">
        <v>700</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543</v>
      </c>
      <c r="C70" s="971"/>
      <c r="D70" s="971"/>
      <c r="E70" s="971"/>
      <c r="F70" s="971"/>
      <c r="G70" s="971"/>
      <c r="H70" s="971"/>
      <c r="I70" s="971"/>
      <c r="J70" s="971"/>
      <c r="K70" s="971"/>
      <c r="L70" s="971"/>
      <c r="M70" s="971"/>
      <c r="N70" s="971"/>
      <c r="O70" s="971"/>
      <c r="P70" s="972"/>
      <c r="Q70" s="973">
        <v>552</v>
      </c>
      <c r="R70" s="967"/>
      <c r="S70" s="967"/>
      <c r="T70" s="967"/>
      <c r="U70" s="967"/>
      <c r="V70" s="967">
        <v>532</v>
      </c>
      <c r="W70" s="967"/>
      <c r="X70" s="967"/>
      <c r="Y70" s="967"/>
      <c r="Z70" s="967"/>
      <c r="AA70" s="967">
        <v>20</v>
      </c>
      <c r="AB70" s="967"/>
      <c r="AC70" s="967"/>
      <c r="AD70" s="967"/>
      <c r="AE70" s="967"/>
      <c r="AF70" s="967">
        <v>20</v>
      </c>
      <c r="AG70" s="967"/>
      <c r="AH70" s="967"/>
      <c r="AI70" s="967"/>
      <c r="AJ70" s="967"/>
      <c r="AK70" s="967">
        <v>0</v>
      </c>
      <c r="AL70" s="967"/>
      <c r="AM70" s="967"/>
      <c r="AN70" s="967"/>
      <c r="AO70" s="967"/>
      <c r="AP70" s="967">
        <v>1706</v>
      </c>
      <c r="AQ70" s="967"/>
      <c r="AR70" s="967"/>
      <c r="AS70" s="967"/>
      <c r="AT70" s="967"/>
      <c r="AU70" s="967">
        <v>491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544</v>
      </c>
      <c r="C71" s="971"/>
      <c r="D71" s="971"/>
      <c r="E71" s="971"/>
      <c r="F71" s="971"/>
      <c r="G71" s="971"/>
      <c r="H71" s="971"/>
      <c r="I71" s="971"/>
      <c r="J71" s="971"/>
      <c r="K71" s="971"/>
      <c r="L71" s="971"/>
      <c r="M71" s="971"/>
      <c r="N71" s="971"/>
      <c r="O71" s="971"/>
      <c r="P71" s="972"/>
      <c r="Q71" s="973">
        <v>906</v>
      </c>
      <c r="R71" s="967"/>
      <c r="S71" s="967"/>
      <c r="T71" s="967"/>
      <c r="U71" s="967"/>
      <c r="V71" s="967">
        <v>886</v>
      </c>
      <c r="W71" s="967"/>
      <c r="X71" s="967"/>
      <c r="Y71" s="967"/>
      <c r="Z71" s="967"/>
      <c r="AA71" s="967">
        <v>20</v>
      </c>
      <c r="AB71" s="967"/>
      <c r="AC71" s="967"/>
      <c r="AD71" s="967"/>
      <c r="AE71" s="967"/>
      <c r="AF71" s="967">
        <v>20</v>
      </c>
      <c r="AG71" s="967"/>
      <c r="AH71" s="967"/>
      <c r="AI71" s="967"/>
      <c r="AJ71" s="967"/>
      <c r="AK71" s="967">
        <v>31</v>
      </c>
      <c r="AL71" s="967"/>
      <c r="AM71" s="967"/>
      <c r="AN71" s="967"/>
      <c r="AO71" s="967"/>
      <c r="AP71" s="967">
        <v>0</v>
      </c>
      <c r="AQ71" s="967"/>
      <c r="AR71" s="967"/>
      <c r="AS71" s="967"/>
      <c r="AT71" s="967"/>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545</v>
      </c>
      <c r="C72" s="971"/>
      <c r="D72" s="971"/>
      <c r="E72" s="971"/>
      <c r="F72" s="971"/>
      <c r="G72" s="971"/>
      <c r="H72" s="971"/>
      <c r="I72" s="971"/>
      <c r="J72" s="971"/>
      <c r="K72" s="971"/>
      <c r="L72" s="971"/>
      <c r="M72" s="971"/>
      <c r="N72" s="971"/>
      <c r="O72" s="971"/>
      <c r="P72" s="972"/>
      <c r="Q72" s="973">
        <v>491</v>
      </c>
      <c r="R72" s="967"/>
      <c r="S72" s="967"/>
      <c r="T72" s="967"/>
      <c r="U72" s="967"/>
      <c r="V72" s="967">
        <v>306</v>
      </c>
      <c r="W72" s="967"/>
      <c r="X72" s="967"/>
      <c r="Y72" s="967"/>
      <c r="Z72" s="967"/>
      <c r="AA72" s="967">
        <v>185</v>
      </c>
      <c r="AB72" s="967"/>
      <c r="AC72" s="967"/>
      <c r="AD72" s="967"/>
      <c r="AE72" s="967"/>
      <c r="AF72" s="967">
        <v>185</v>
      </c>
      <c r="AG72" s="967"/>
      <c r="AH72" s="967"/>
      <c r="AI72" s="967"/>
      <c r="AJ72" s="967"/>
      <c r="AK72" s="967">
        <v>0</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546</v>
      </c>
      <c r="C73" s="971"/>
      <c r="D73" s="971"/>
      <c r="E73" s="971"/>
      <c r="F73" s="971"/>
      <c r="G73" s="971"/>
      <c r="H73" s="971"/>
      <c r="I73" s="971"/>
      <c r="J73" s="971"/>
      <c r="K73" s="971"/>
      <c r="L73" s="971"/>
      <c r="M73" s="971"/>
      <c r="N73" s="971"/>
      <c r="O73" s="971"/>
      <c r="P73" s="972"/>
      <c r="Q73" s="973">
        <v>4758</v>
      </c>
      <c r="R73" s="967"/>
      <c r="S73" s="967"/>
      <c r="T73" s="967"/>
      <c r="U73" s="967"/>
      <c r="V73" s="967">
        <v>4702</v>
      </c>
      <c r="W73" s="967"/>
      <c r="X73" s="967"/>
      <c r="Y73" s="967"/>
      <c r="Z73" s="967"/>
      <c r="AA73" s="967">
        <v>56</v>
      </c>
      <c r="AB73" s="967"/>
      <c r="AC73" s="967"/>
      <c r="AD73" s="967"/>
      <c r="AE73" s="967"/>
      <c r="AF73" s="967">
        <v>56</v>
      </c>
      <c r="AG73" s="967"/>
      <c r="AH73" s="967"/>
      <c r="AI73" s="967"/>
      <c r="AJ73" s="967"/>
      <c r="AK73" s="967">
        <v>900</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8" t="s">
        <v>547</v>
      </c>
      <c r="C74" s="979"/>
      <c r="D74" s="979"/>
      <c r="E74" s="979"/>
      <c r="F74" s="979"/>
      <c r="G74" s="979"/>
      <c r="H74" s="979"/>
      <c r="I74" s="979"/>
      <c r="J74" s="979"/>
      <c r="K74" s="979"/>
      <c r="L74" s="979"/>
      <c r="M74" s="979"/>
      <c r="N74" s="979"/>
      <c r="O74" s="979"/>
      <c r="P74" s="980"/>
      <c r="Q74" s="973">
        <v>1217894</v>
      </c>
      <c r="R74" s="967"/>
      <c r="S74" s="967"/>
      <c r="T74" s="967"/>
      <c r="U74" s="967"/>
      <c r="V74" s="967">
        <v>1171425</v>
      </c>
      <c r="W74" s="967"/>
      <c r="X74" s="967"/>
      <c r="Y74" s="967"/>
      <c r="Z74" s="967"/>
      <c r="AA74" s="967">
        <v>46469</v>
      </c>
      <c r="AB74" s="967"/>
      <c r="AC74" s="967"/>
      <c r="AD74" s="967"/>
      <c r="AE74" s="967"/>
      <c r="AF74" s="967">
        <v>46469</v>
      </c>
      <c r="AG74" s="967"/>
      <c r="AH74" s="967"/>
      <c r="AI74" s="967"/>
      <c r="AJ74" s="967"/>
      <c r="AK74" s="967">
        <v>12479</v>
      </c>
      <c r="AL74" s="967"/>
      <c r="AM74" s="967"/>
      <c r="AN74" s="967"/>
      <c r="AO74" s="967"/>
      <c r="AP74" s="967">
        <v>0</v>
      </c>
      <c r="AQ74" s="967"/>
      <c r="AR74" s="967"/>
      <c r="AS74" s="967"/>
      <c r="AT74" s="967"/>
      <c r="AU74" s="967">
        <v>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47000</v>
      </c>
      <c r="AG88" s="955"/>
      <c r="AH88" s="955"/>
      <c r="AI88" s="955"/>
      <c r="AJ88" s="955"/>
      <c r="AK88" s="959"/>
      <c r="AL88" s="959"/>
      <c r="AM88" s="959"/>
      <c r="AN88" s="959"/>
      <c r="AO88" s="959"/>
      <c r="AP88" s="955">
        <v>1706</v>
      </c>
      <c r="AQ88" s="955"/>
      <c r="AR88" s="955"/>
      <c r="AS88" s="955"/>
      <c r="AT88" s="955"/>
      <c r="AU88" s="955">
        <v>491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286</v>
      </c>
      <c r="AG109" s="888"/>
      <c r="AH109" s="888"/>
      <c r="AI109" s="888"/>
      <c r="AJ109" s="889"/>
      <c r="AK109" s="890" t="s">
        <v>285</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286</v>
      </c>
      <c r="BW109" s="888"/>
      <c r="BX109" s="888"/>
      <c r="BY109" s="888"/>
      <c r="BZ109" s="889"/>
      <c r="CA109" s="890" t="s">
        <v>285</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286</v>
      </c>
      <c r="DM109" s="888"/>
      <c r="DN109" s="888"/>
      <c r="DO109" s="888"/>
      <c r="DP109" s="889"/>
      <c r="DQ109" s="890" t="s">
        <v>285</v>
      </c>
      <c r="DR109" s="888"/>
      <c r="DS109" s="888"/>
      <c r="DT109" s="888"/>
      <c r="DU109" s="889"/>
      <c r="DV109" s="890" t="s">
        <v>402</v>
      </c>
      <c r="DW109" s="888"/>
      <c r="DX109" s="888"/>
      <c r="DY109" s="888"/>
      <c r="DZ109" s="919"/>
    </row>
    <row r="110" spans="1:131" s="197" customFormat="1" ht="26.25" customHeight="1" x14ac:dyDescent="0.15">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686764</v>
      </c>
      <c r="AB110" s="873"/>
      <c r="AC110" s="873"/>
      <c r="AD110" s="873"/>
      <c r="AE110" s="874"/>
      <c r="AF110" s="875">
        <v>716887</v>
      </c>
      <c r="AG110" s="873"/>
      <c r="AH110" s="873"/>
      <c r="AI110" s="873"/>
      <c r="AJ110" s="874"/>
      <c r="AK110" s="875">
        <v>731404</v>
      </c>
      <c r="AL110" s="873"/>
      <c r="AM110" s="873"/>
      <c r="AN110" s="873"/>
      <c r="AO110" s="874"/>
      <c r="AP110" s="876">
        <v>25.2</v>
      </c>
      <c r="AQ110" s="877"/>
      <c r="AR110" s="877"/>
      <c r="AS110" s="877"/>
      <c r="AT110" s="878"/>
      <c r="AU110" s="920" t="s">
        <v>61</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7722395</v>
      </c>
      <c r="BR110" s="800"/>
      <c r="BS110" s="800"/>
      <c r="BT110" s="800"/>
      <c r="BU110" s="800"/>
      <c r="BV110" s="800">
        <v>7517598</v>
      </c>
      <c r="BW110" s="800"/>
      <c r="BX110" s="800"/>
      <c r="BY110" s="800"/>
      <c r="BZ110" s="800"/>
      <c r="CA110" s="800">
        <v>7278154</v>
      </c>
      <c r="CB110" s="800"/>
      <c r="CC110" s="800"/>
      <c r="CD110" s="800"/>
      <c r="CE110" s="800"/>
      <c r="CF110" s="861">
        <v>250.9</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408</v>
      </c>
      <c r="DH110" s="800"/>
      <c r="DI110" s="800"/>
      <c r="DJ110" s="800"/>
      <c r="DK110" s="800"/>
      <c r="DL110" s="800" t="s">
        <v>408</v>
      </c>
      <c r="DM110" s="800"/>
      <c r="DN110" s="800"/>
      <c r="DO110" s="800"/>
      <c r="DP110" s="800"/>
      <c r="DQ110" s="800" t="s">
        <v>408</v>
      </c>
      <c r="DR110" s="800"/>
      <c r="DS110" s="800"/>
      <c r="DT110" s="800"/>
      <c r="DU110" s="800"/>
      <c r="DV110" s="801" t="s">
        <v>408</v>
      </c>
      <c r="DW110" s="801"/>
      <c r="DX110" s="801"/>
      <c r="DY110" s="801"/>
      <c r="DZ110" s="802"/>
    </row>
    <row r="111" spans="1:131" s="197" customFormat="1" ht="26.25" customHeight="1" x14ac:dyDescent="0.15">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410</v>
      </c>
      <c r="AB111" s="909"/>
      <c r="AC111" s="909"/>
      <c r="AD111" s="909"/>
      <c r="AE111" s="910"/>
      <c r="AF111" s="911" t="s">
        <v>410</v>
      </c>
      <c r="AG111" s="909"/>
      <c r="AH111" s="909"/>
      <c r="AI111" s="909"/>
      <c r="AJ111" s="910"/>
      <c r="AK111" s="911" t="s">
        <v>410</v>
      </c>
      <c r="AL111" s="909"/>
      <c r="AM111" s="909"/>
      <c r="AN111" s="909"/>
      <c r="AO111" s="910"/>
      <c r="AP111" s="912" t="s">
        <v>410</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127600</v>
      </c>
      <c r="BR111" s="771"/>
      <c r="BS111" s="771"/>
      <c r="BT111" s="771"/>
      <c r="BU111" s="771"/>
      <c r="BV111" s="771">
        <v>111650</v>
      </c>
      <c r="BW111" s="771"/>
      <c r="BX111" s="771"/>
      <c r="BY111" s="771"/>
      <c r="BZ111" s="771"/>
      <c r="CA111" s="771">
        <v>95700</v>
      </c>
      <c r="CB111" s="771"/>
      <c r="CC111" s="771"/>
      <c r="CD111" s="771"/>
      <c r="CE111" s="771"/>
      <c r="CF111" s="848">
        <v>3.3</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413</v>
      </c>
      <c r="DH111" s="771"/>
      <c r="DI111" s="771"/>
      <c r="DJ111" s="771"/>
      <c r="DK111" s="771"/>
      <c r="DL111" s="771" t="s">
        <v>413</v>
      </c>
      <c r="DM111" s="771"/>
      <c r="DN111" s="771"/>
      <c r="DO111" s="771"/>
      <c r="DP111" s="771"/>
      <c r="DQ111" s="771" t="s">
        <v>413</v>
      </c>
      <c r="DR111" s="771"/>
      <c r="DS111" s="771"/>
      <c r="DT111" s="771"/>
      <c r="DU111" s="771"/>
      <c r="DV111" s="823" t="s">
        <v>413</v>
      </c>
      <c r="DW111" s="823"/>
      <c r="DX111" s="823"/>
      <c r="DY111" s="823"/>
      <c r="DZ111" s="824"/>
    </row>
    <row r="112" spans="1:131" s="197" customFormat="1" ht="26.25" customHeight="1" x14ac:dyDescent="0.15">
      <c r="A112" s="902" t="s">
        <v>414</v>
      </c>
      <c r="B112" s="903"/>
      <c r="C112" s="768" t="s">
        <v>415</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416</v>
      </c>
      <c r="AB112" s="784"/>
      <c r="AC112" s="784"/>
      <c r="AD112" s="784"/>
      <c r="AE112" s="785"/>
      <c r="AF112" s="786" t="s">
        <v>416</v>
      </c>
      <c r="AG112" s="784"/>
      <c r="AH112" s="784"/>
      <c r="AI112" s="784"/>
      <c r="AJ112" s="785"/>
      <c r="AK112" s="786" t="s">
        <v>416</v>
      </c>
      <c r="AL112" s="784"/>
      <c r="AM112" s="784"/>
      <c r="AN112" s="784"/>
      <c r="AO112" s="785"/>
      <c r="AP112" s="754" t="s">
        <v>416</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1567696</v>
      </c>
      <c r="BR112" s="771"/>
      <c r="BS112" s="771"/>
      <c r="BT112" s="771"/>
      <c r="BU112" s="771"/>
      <c r="BV112" s="771">
        <v>1533717</v>
      </c>
      <c r="BW112" s="771"/>
      <c r="BX112" s="771"/>
      <c r="BY112" s="771"/>
      <c r="BZ112" s="771"/>
      <c r="CA112" s="771">
        <v>1535570</v>
      </c>
      <c r="CB112" s="771"/>
      <c r="CC112" s="771"/>
      <c r="CD112" s="771"/>
      <c r="CE112" s="771"/>
      <c r="CF112" s="848">
        <v>52.9</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416</v>
      </c>
      <c r="DH112" s="771"/>
      <c r="DI112" s="771"/>
      <c r="DJ112" s="771"/>
      <c r="DK112" s="771"/>
      <c r="DL112" s="771" t="s">
        <v>416</v>
      </c>
      <c r="DM112" s="771"/>
      <c r="DN112" s="771"/>
      <c r="DO112" s="771"/>
      <c r="DP112" s="771"/>
      <c r="DQ112" s="771" t="s">
        <v>416</v>
      </c>
      <c r="DR112" s="771"/>
      <c r="DS112" s="771"/>
      <c r="DT112" s="771"/>
      <c r="DU112" s="771"/>
      <c r="DV112" s="823" t="s">
        <v>416</v>
      </c>
      <c r="DW112" s="823"/>
      <c r="DX112" s="823"/>
      <c r="DY112" s="823"/>
      <c r="DZ112" s="824"/>
    </row>
    <row r="113" spans="1:130" s="197" customFormat="1" ht="26.25" customHeight="1" x14ac:dyDescent="0.15">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122129</v>
      </c>
      <c r="AB113" s="909"/>
      <c r="AC113" s="909"/>
      <c r="AD113" s="909"/>
      <c r="AE113" s="910"/>
      <c r="AF113" s="911">
        <v>124752</v>
      </c>
      <c r="AG113" s="909"/>
      <c r="AH113" s="909"/>
      <c r="AI113" s="909"/>
      <c r="AJ113" s="910"/>
      <c r="AK113" s="911">
        <v>166490</v>
      </c>
      <c r="AL113" s="909"/>
      <c r="AM113" s="909"/>
      <c r="AN113" s="909"/>
      <c r="AO113" s="910"/>
      <c r="AP113" s="912">
        <v>5.7</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v>543243</v>
      </c>
      <c r="BR113" s="771"/>
      <c r="BS113" s="771"/>
      <c r="BT113" s="771"/>
      <c r="BU113" s="771"/>
      <c r="BV113" s="771">
        <v>515786</v>
      </c>
      <c r="BW113" s="771"/>
      <c r="BX113" s="771"/>
      <c r="BY113" s="771"/>
      <c r="BZ113" s="771"/>
      <c r="CA113" s="771">
        <v>491230</v>
      </c>
      <c r="CB113" s="771"/>
      <c r="CC113" s="771"/>
      <c r="CD113" s="771"/>
      <c r="CE113" s="771"/>
      <c r="CF113" s="848">
        <v>16.899999999999999</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416</v>
      </c>
      <c r="DH113" s="784"/>
      <c r="DI113" s="784"/>
      <c r="DJ113" s="784"/>
      <c r="DK113" s="785"/>
      <c r="DL113" s="786" t="s">
        <v>416</v>
      </c>
      <c r="DM113" s="784"/>
      <c r="DN113" s="784"/>
      <c r="DO113" s="784"/>
      <c r="DP113" s="785"/>
      <c r="DQ113" s="786" t="s">
        <v>416</v>
      </c>
      <c r="DR113" s="784"/>
      <c r="DS113" s="784"/>
      <c r="DT113" s="784"/>
      <c r="DU113" s="785"/>
      <c r="DV113" s="754" t="s">
        <v>416</v>
      </c>
      <c r="DW113" s="755"/>
      <c r="DX113" s="755"/>
      <c r="DY113" s="755"/>
      <c r="DZ113" s="756"/>
    </row>
    <row r="114" spans="1:130" s="197" customFormat="1" ht="26.25" customHeight="1" x14ac:dyDescent="0.15">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26656</v>
      </c>
      <c r="AB114" s="784"/>
      <c r="AC114" s="784"/>
      <c r="AD114" s="784"/>
      <c r="AE114" s="785"/>
      <c r="AF114" s="786">
        <v>28129</v>
      </c>
      <c r="AG114" s="784"/>
      <c r="AH114" s="784"/>
      <c r="AI114" s="784"/>
      <c r="AJ114" s="785"/>
      <c r="AK114" s="786">
        <v>30445</v>
      </c>
      <c r="AL114" s="784"/>
      <c r="AM114" s="784"/>
      <c r="AN114" s="784"/>
      <c r="AO114" s="785"/>
      <c r="AP114" s="754">
        <v>1</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1345966</v>
      </c>
      <c r="BR114" s="771"/>
      <c r="BS114" s="771"/>
      <c r="BT114" s="771"/>
      <c r="BU114" s="771"/>
      <c r="BV114" s="771">
        <v>1276339</v>
      </c>
      <c r="BW114" s="771"/>
      <c r="BX114" s="771"/>
      <c r="BY114" s="771"/>
      <c r="BZ114" s="771"/>
      <c r="CA114" s="771">
        <v>1243308</v>
      </c>
      <c r="CB114" s="771"/>
      <c r="CC114" s="771"/>
      <c r="CD114" s="771"/>
      <c r="CE114" s="771"/>
      <c r="CF114" s="848">
        <v>42.9</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416</v>
      </c>
      <c r="DH114" s="784"/>
      <c r="DI114" s="784"/>
      <c r="DJ114" s="784"/>
      <c r="DK114" s="785"/>
      <c r="DL114" s="786" t="s">
        <v>416</v>
      </c>
      <c r="DM114" s="784"/>
      <c r="DN114" s="784"/>
      <c r="DO114" s="784"/>
      <c r="DP114" s="785"/>
      <c r="DQ114" s="786" t="s">
        <v>416</v>
      </c>
      <c r="DR114" s="784"/>
      <c r="DS114" s="784"/>
      <c r="DT114" s="784"/>
      <c r="DU114" s="785"/>
      <c r="DV114" s="754" t="s">
        <v>416</v>
      </c>
      <c r="DW114" s="755"/>
      <c r="DX114" s="755"/>
      <c r="DY114" s="755"/>
      <c r="DZ114" s="756"/>
    </row>
    <row r="115" spans="1:130" s="197" customFormat="1" ht="26.25" customHeight="1" x14ac:dyDescent="0.15">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15950</v>
      </c>
      <c r="AB115" s="909"/>
      <c r="AC115" s="909"/>
      <c r="AD115" s="909"/>
      <c r="AE115" s="910"/>
      <c r="AF115" s="911">
        <v>15950</v>
      </c>
      <c r="AG115" s="909"/>
      <c r="AH115" s="909"/>
      <c r="AI115" s="909"/>
      <c r="AJ115" s="910"/>
      <c r="AK115" s="911">
        <v>15950</v>
      </c>
      <c r="AL115" s="909"/>
      <c r="AM115" s="909"/>
      <c r="AN115" s="909"/>
      <c r="AO115" s="910"/>
      <c r="AP115" s="912">
        <v>0.5</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t="s">
        <v>416</v>
      </c>
      <c r="BR115" s="771"/>
      <c r="BS115" s="771"/>
      <c r="BT115" s="771"/>
      <c r="BU115" s="771"/>
      <c r="BV115" s="771" t="s">
        <v>416</v>
      </c>
      <c r="BW115" s="771"/>
      <c r="BX115" s="771"/>
      <c r="BY115" s="771"/>
      <c r="BZ115" s="771"/>
      <c r="CA115" s="771" t="s">
        <v>416</v>
      </c>
      <c r="CB115" s="771"/>
      <c r="CC115" s="771"/>
      <c r="CD115" s="771"/>
      <c r="CE115" s="771"/>
      <c r="CF115" s="848" t="s">
        <v>416</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416</v>
      </c>
      <c r="DH115" s="784"/>
      <c r="DI115" s="784"/>
      <c r="DJ115" s="784"/>
      <c r="DK115" s="785"/>
      <c r="DL115" s="786" t="s">
        <v>416</v>
      </c>
      <c r="DM115" s="784"/>
      <c r="DN115" s="784"/>
      <c r="DO115" s="784"/>
      <c r="DP115" s="785"/>
      <c r="DQ115" s="786" t="s">
        <v>416</v>
      </c>
      <c r="DR115" s="784"/>
      <c r="DS115" s="784"/>
      <c r="DT115" s="784"/>
      <c r="DU115" s="785"/>
      <c r="DV115" s="754" t="s">
        <v>416</v>
      </c>
      <c r="DW115" s="755"/>
      <c r="DX115" s="755"/>
      <c r="DY115" s="755"/>
      <c r="DZ115" s="756"/>
    </row>
    <row r="116" spans="1:130" s="197" customFormat="1" ht="26.25" customHeight="1" x14ac:dyDescent="0.15">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168</v>
      </c>
      <c r="AB116" s="784"/>
      <c r="AC116" s="784"/>
      <c r="AD116" s="784"/>
      <c r="AE116" s="785"/>
      <c r="AF116" s="786">
        <v>342</v>
      </c>
      <c r="AG116" s="784"/>
      <c r="AH116" s="784"/>
      <c r="AI116" s="784"/>
      <c r="AJ116" s="785"/>
      <c r="AK116" s="786">
        <v>342</v>
      </c>
      <c r="AL116" s="784"/>
      <c r="AM116" s="784"/>
      <c r="AN116" s="784"/>
      <c r="AO116" s="785"/>
      <c r="AP116" s="754">
        <v>0</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416</v>
      </c>
      <c r="BR116" s="771"/>
      <c r="BS116" s="771"/>
      <c r="BT116" s="771"/>
      <c r="BU116" s="771"/>
      <c r="BV116" s="771" t="s">
        <v>416</v>
      </c>
      <c r="BW116" s="771"/>
      <c r="BX116" s="771"/>
      <c r="BY116" s="771"/>
      <c r="BZ116" s="771"/>
      <c r="CA116" s="771" t="s">
        <v>416</v>
      </c>
      <c r="CB116" s="771"/>
      <c r="CC116" s="771"/>
      <c r="CD116" s="771"/>
      <c r="CE116" s="771"/>
      <c r="CF116" s="848" t="s">
        <v>416</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127600</v>
      </c>
      <c r="DH116" s="784"/>
      <c r="DI116" s="784"/>
      <c r="DJ116" s="784"/>
      <c r="DK116" s="785"/>
      <c r="DL116" s="786">
        <v>111650</v>
      </c>
      <c r="DM116" s="784"/>
      <c r="DN116" s="784"/>
      <c r="DO116" s="784"/>
      <c r="DP116" s="785"/>
      <c r="DQ116" s="786">
        <v>95700</v>
      </c>
      <c r="DR116" s="784"/>
      <c r="DS116" s="784"/>
      <c r="DT116" s="784"/>
      <c r="DU116" s="785"/>
      <c r="DV116" s="754">
        <v>3.3</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851667</v>
      </c>
      <c r="AB117" s="895"/>
      <c r="AC117" s="895"/>
      <c r="AD117" s="895"/>
      <c r="AE117" s="896"/>
      <c r="AF117" s="898">
        <v>886060</v>
      </c>
      <c r="AG117" s="895"/>
      <c r="AH117" s="895"/>
      <c r="AI117" s="895"/>
      <c r="AJ117" s="896"/>
      <c r="AK117" s="898">
        <v>944631</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286</v>
      </c>
      <c r="AG118" s="888"/>
      <c r="AH118" s="888"/>
      <c r="AI118" s="888"/>
      <c r="AJ118" s="889"/>
      <c r="AK118" s="890" t="s">
        <v>285</v>
      </c>
      <c r="AL118" s="888"/>
      <c r="AM118" s="888"/>
      <c r="AN118" s="888"/>
      <c r="AO118" s="889"/>
      <c r="AP118" s="891" t="s">
        <v>402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434</v>
      </c>
      <c r="BP118" s="838"/>
      <c r="BQ118" s="857">
        <v>11306900</v>
      </c>
      <c r="BR118" s="858"/>
      <c r="BS118" s="858"/>
      <c r="BT118" s="858"/>
      <c r="BU118" s="858"/>
      <c r="BV118" s="858">
        <v>10955090</v>
      </c>
      <c r="BW118" s="858"/>
      <c r="BX118" s="858"/>
      <c r="BY118" s="858"/>
      <c r="BZ118" s="858"/>
      <c r="CA118" s="858">
        <v>10643962</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2366560</v>
      </c>
      <c r="BR119" s="800"/>
      <c r="BS119" s="800"/>
      <c r="BT119" s="800"/>
      <c r="BU119" s="800"/>
      <c r="BV119" s="800">
        <v>2486706</v>
      </c>
      <c r="BW119" s="800"/>
      <c r="BX119" s="800"/>
      <c r="BY119" s="800"/>
      <c r="BZ119" s="800"/>
      <c r="CA119" s="800">
        <v>2484720</v>
      </c>
      <c r="CB119" s="800"/>
      <c r="CC119" s="800"/>
      <c r="CD119" s="800"/>
      <c r="CE119" s="800"/>
      <c r="CF119" s="861">
        <v>85.7</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1300398</v>
      </c>
      <c r="BR120" s="771"/>
      <c r="BS120" s="771"/>
      <c r="BT120" s="771"/>
      <c r="BU120" s="771"/>
      <c r="BV120" s="771">
        <v>1210014</v>
      </c>
      <c r="BW120" s="771"/>
      <c r="BX120" s="771"/>
      <c r="BY120" s="771"/>
      <c r="BZ120" s="771"/>
      <c r="CA120" s="771">
        <v>1139370</v>
      </c>
      <c r="CB120" s="771"/>
      <c r="CC120" s="771"/>
      <c r="CD120" s="771"/>
      <c r="CE120" s="771"/>
      <c r="CF120" s="848">
        <v>39.299999999999997</v>
      </c>
      <c r="CG120" s="849"/>
      <c r="CH120" s="849"/>
      <c r="CI120" s="849"/>
      <c r="CJ120" s="849"/>
      <c r="CK120" s="850" t="s">
        <v>440</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1276180</v>
      </c>
      <c r="DH120" s="800"/>
      <c r="DI120" s="800"/>
      <c r="DJ120" s="800"/>
      <c r="DK120" s="800"/>
      <c r="DL120" s="800">
        <v>1237439</v>
      </c>
      <c r="DM120" s="800"/>
      <c r="DN120" s="800"/>
      <c r="DO120" s="800"/>
      <c r="DP120" s="800"/>
      <c r="DQ120" s="800">
        <v>1186032</v>
      </c>
      <c r="DR120" s="800"/>
      <c r="DS120" s="800"/>
      <c r="DT120" s="800"/>
      <c r="DU120" s="800"/>
      <c r="DV120" s="801">
        <v>40.9</v>
      </c>
      <c r="DW120" s="801"/>
      <c r="DX120" s="801"/>
      <c r="DY120" s="801"/>
      <c r="DZ120" s="802"/>
    </row>
    <row r="121" spans="1:130" s="197" customFormat="1" ht="26.25" customHeight="1" x14ac:dyDescent="0.15">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4936195</v>
      </c>
      <c r="BR121" s="858"/>
      <c r="BS121" s="858"/>
      <c r="BT121" s="858"/>
      <c r="BU121" s="858"/>
      <c r="BV121" s="858">
        <v>4846427</v>
      </c>
      <c r="BW121" s="858"/>
      <c r="BX121" s="858"/>
      <c r="BY121" s="858"/>
      <c r="BZ121" s="858"/>
      <c r="CA121" s="858">
        <v>4639416</v>
      </c>
      <c r="CB121" s="858"/>
      <c r="CC121" s="858"/>
      <c r="CD121" s="858"/>
      <c r="CE121" s="858"/>
      <c r="CF121" s="859">
        <v>159.9</v>
      </c>
      <c r="CG121" s="860"/>
      <c r="CH121" s="860"/>
      <c r="CI121" s="860"/>
      <c r="CJ121" s="860"/>
      <c r="CK121" s="851"/>
      <c r="CL121" s="812"/>
      <c r="CM121" s="812"/>
      <c r="CN121" s="812"/>
      <c r="CO121" s="813"/>
      <c r="CP121" s="828" t="s">
        <v>381</v>
      </c>
      <c r="CQ121" s="829"/>
      <c r="CR121" s="829"/>
      <c r="CS121" s="829"/>
      <c r="CT121" s="829"/>
      <c r="CU121" s="829"/>
      <c r="CV121" s="829"/>
      <c r="CW121" s="829"/>
      <c r="CX121" s="829"/>
      <c r="CY121" s="829"/>
      <c r="CZ121" s="829"/>
      <c r="DA121" s="829"/>
      <c r="DB121" s="829"/>
      <c r="DC121" s="829"/>
      <c r="DD121" s="829"/>
      <c r="DE121" s="829"/>
      <c r="DF121" s="830"/>
      <c r="DG121" s="770">
        <v>286832</v>
      </c>
      <c r="DH121" s="771"/>
      <c r="DI121" s="771"/>
      <c r="DJ121" s="771"/>
      <c r="DK121" s="771"/>
      <c r="DL121" s="771">
        <v>274193</v>
      </c>
      <c r="DM121" s="771"/>
      <c r="DN121" s="771"/>
      <c r="DO121" s="771"/>
      <c r="DP121" s="771"/>
      <c r="DQ121" s="771">
        <v>320894</v>
      </c>
      <c r="DR121" s="771"/>
      <c r="DS121" s="771"/>
      <c r="DT121" s="771"/>
      <c r="DU121" s="771"/>
      <c r="DV121" s="823">
        <v>11.1</v>
      </c>
      <c r="DW121" s="823"/>
      <c r="DX121" s="823"/>
      <c r="DY121" s="823"/>
      <c r="DZ121" s="824"/>
    </row>
    <row r="122" spans="1:130" s="197" customFormat="1" ht="26.25" customHeight="1" x14ac:dyDescent="0.15">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443</v>
      </c>
      <c r="BP122" s="838"/>
      <c r="BQ122" s="839">
        <v>8603153</v>
      </c>
      <c r="BR122" s="840"/>
      <c r="BS122" s="840"/>
      <c r="BT122" s="840"/>
      <c r="BU122" s="840"/>
      <c r="BV122" s="840">
        <v>8543147</v>
      </c>
      <c r="BW122" s="840"/>
      <c r="BX122" s="840"/>
      <c r="BY122" s="840"/>
      <c r="BZ122" s="840"/>
      <c r="CA122" s="840">
        <v>8263506</v>
      </c>
      <c r="CB122" s="840"/>
      <c r="CC122" s="840"/>
      <c r="CD122" s="840"/>
      <c r="CE122" s="840"/>
      <c r="CF122" s="743"/>
      <c r="CG122" s="744"/>
      <c r="CH122" s="744"/>
      <c r="CI122" s="744"/>
      <c r="CJ122" s="841"/>
      <c r="CK122" s="851"/>
      <c r="CL122" s="812"/>
      <c r="CM122" s="812"/>
      <c r="CN122" s="812"/>
      <c r="CO122" s="813"/>
      <c r="CP122" s="828" t="s">
        <v>383</v>
      </c>
      <c r="CQ122" s="829"/>
      <c r="CR122" s="829"/>
      <c r="CS122" s="829"/>
      <c r="CT122" s="829"/>
      <c r="CU122" s="829"/>
      <c r="CV122" s="829"/>
      <c r="CW122" s="829"/>
      <c r="CX122" s="829"/>
      <c r="CY122" s="829"/>
      <c r="CZ122" s="829"/>
      <c r="DA122" s="829"/>
      <c r="DB122" s="829"/>
      <c r="DC122" s="829"/>
      <c r="DD122" s="829"/>
      <c r="DE122" s="829"/>
      <c r="DF122" s="830"/>
      <c r="DG122" s="770">
        <v>4684</v>
      </c>
      <c r="DH122" s="771"/>
      <c r="DI122" s="771"/>
      <c r="DJ122" s="771"/>
      <c r="DK122" s="771"/>
      <c r="DL122" s="771">
        <v>22085</v>
      </c>
      <c r="DM122" s="771"/>
      <c r="DN122" s="771"/>
      <c r="DO122" s="771"/>
      <c r="DP122" s="771"/>
      <c r="DQ122" s="771">
        <v>28644</v>
      </c>
      <c r="DR122" s="771"/>
      <c r="DS122" s="771"/>
      <c r="DT122" s="771"/>
      <c r="DU122" s="771"/>
      <c r="DV122" s="823">
        <v>1</v>
      </c>
      <c r="DW122" s="823"/>
      <c r="DX122" s="823"/>
      <c r="DY122" s="823"/>
      <c r="DZ122" s="824"/>
    </row>
    <row r="123" spans="1:130" s="197" customFormat="1" ht="26.25" customHeight="1" thickBot="1" x14ac:dyDescent="0.2">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15950</v>
      </c>
      <c r="AB123" s="784"/>
      <c r="AC123" s="784"/>
      <c r="AD123" s="784"/>
      <c r="AE123" s="785"/>
      <c r="AF123" s="786">
        <v>15950</v>
      </c>
      <c r="AG123" s="784"/>
      <c r="AH123" s="784"/>
      <c r="AI123" s="784"/>
      <c r="AJ123" s="785"/>
      <c r="AK123" s="786">
        <v>15950</v>
      </c>
      <c r="AL123" s="784"/>
      <c r="AM123" s="784"/>
      <c r="AN123" s="784"/>
      <c r="AO123" s="785"/>
      <c r="AP123" s="754">
        <v>0.5</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90.2</v>
      </c>
      <c r="BR123" s="832"/>
      <c r="BS123" s="832"/>
      <c r="BT123" s="832"/>
      <c r="BU123" s="832"/>
      <c r="BV123" s="832">
        <v>79.3</v>
      </c>
      <c r="BW123" s="832"/>
      <c r="BX123" s="832"/>
      <c r="BY123" s="832"/>
      <c r="BZ123" s="832"/>
      <c r="CA123" s="832">
        <v>82</v>
      </c>
      <c r="CB123" s="832"/>
      <c r="CC123" s="832"/>
      <c r="CD123" s="832"/>
      <c r="CE123" s="832"/>
      <c r="CF123" s="730"/>
      <c r="CG123" s="731"/>
      <c r="CH123" s="731"/>
      <c r="CI123" s="731"/>
      <c r="CJ123" s="833"/>
      <c r="CK123" s="851"/>
      <c r="CL123" s="812"/>
      <c r="CM123" s="812"/>
      <c r="CN123" s="812"/>
      <c r="CO123" s="813"/>
      <c r="CP123" s="828" t="s">
        <v>385</v>
      </c>
      <c r="CQ123" s="829"/>
      <c r="CR123" s="829"/>
      <c r="CS123" s="829"/>
      <c r="CT123" s="829"/>
      <c r="CU123" s="829"/>
      <c r="CV123" s="829"/>
      <c r="CW123" s="829"/>
      <c r="CX123" s="829"/>
      <c r="CY123" s="829"/>
      <c r="CZ123" s="829"/>
      <c r="DA123" s="829"/>
      <c r="DB123" s="829"/>
      <c r="DC123" s="829"/>
      <c r="DD123" s="829"/>
      <c r="DE123" s="829"/>
      <c r="DF123" s="830"/>
      <c r="DG123" s="783" t="s">
        <v>112</v>
      </c>
      <c r="DH123" s="784"/>
      <c r="DI123" s="784"/>
      <c r="DJ123" s="784"/>
      <c r="DK123" s="785"/>
      <c r="DL123" s="786" t="s">
        <v>112</v>
      </c>
      <c r="DM123" s="784"/>
      <c r="DN123" s="784"/>
      <c r="DO123" s="784"/>
      <c r="DP123" s="785"/>
      <c r="DQ123" s="786" t="s">
        <v>112</v>
      </c>
      <c r="DR123" s="784"/>
      <c r="DS123" s="784"/>
      <c r="DT123" s="784"/>
      <c r="DU123" s="785"/>
      <c r="DV123" s="754" t="s">
        <v>112</v>
      </c>
      <c r="DW123" s="755"/>
      <c r="DX123" s="755"/>
      <c r="DY123" s="755"/>
      <c r="DZ123" s="756"/>
    </row>
    <row r="124" spans="1:130" s="197" customFormat="1" ht="26.25" customHeight="1" x14ac:dyDescent="0.15">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x14ac:dyDescent="0.2">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454</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102697</v>
      </c>
      <c r="AB128" s="724"/>
      <c r="AC128" s="724"/>
      <c r="AD128" s="724"/>
      <c r="AE128" s="725"/>
      <c r="AF128" s="726">
        <v>104077</v>
      </c>
      <c r="AG128" s="724"/>
      <c r="AH128" s="724"/>
      <c r="AI128" s="724"/>
      <c r="AJ128" s="725"/>
      <c r="AK128" s="726">
        <v>102592</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3467035</v>
      </c>
      <c r="AB129" s="784"/>
      <c r="AC129" s="784"/>
      <c r="AD129" s="784"/>
      <c r="AE129" s="785"/>
      <c r="AF129" s="786">
        <v>3523550</v>
      </c>
      <c r="AG129" s="784"/>
      <c r="AH129" s="784"/>
      <c r="AI129" s="784"/>
      <c r="AJ129" s="785"/>
      <c r="AK129" s="786">
        <v>3404380</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10.199999999999999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470940</v>
      </c>
      <c r="AB130" s="784"/>
      <c r="AC130" s="784"/>
      <c r="AD130" s="784"/>
      <c r="AE130" s="785"/>
      <c r="AF130" s="786">
        <v>485146</v>
      </c>
      <c r="AG130" s="784"/>
      <c r="AH130" s="784"/>
      <c r="AI130" s="784"/>
      <c r="AJ130" s="785"/>
      <c r="AK130" s="786">
        <v>503684</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v>82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2996095</v>
      </c>
      <c r="AB131" s="717"/>
      <c r="AC131" s="717"/>
      <c r="AD131" s="717"/>
      <c r="AE131" s="718"/>
      <c r="AF131" s="719">
        <v>3038404</v>
      </c>
      <c r="AG131" s="717"/>
      <c r="AH131" s="717"/>
      <c r="AI131" s="717"/>
      <c r="AJ131" s="718"/>
      <c r="AK131" s="719">
        <v>2900696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9.2797458020000008</v>
      </c>
      <c r="AB132" s="740"/>
      <c r="AC132" s="740"/>
      <c r="AD132" s="740"/>
      <c r="AE132" s="741"/>
      <c r="AF132" s="742">
        <v>9.7695039900000005</v>
      </c>
      <c r="AG132" s="740"/>
      <c r="AH132" s="740"/>
      <c r="AI132" s="740"/>
      <c r="AJ132" s="741"/>
      <c r="AK132" s="742">
        <v>11.664614289999999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9.5</v>
      </c>
      <c r="AB133" s="749"/>
      <c r="AC133" s="749"/>
      <c r="AD133" s="749"/>
      <c r="AE133" s="750"/>
      <c r="AF133" s="748">
        <v>9.6999999999999993</v>
      </c>
      <c r="AG133" s="749"/>
      <c r="AH133" s="749"/>
      <c r="AI133" s="749"/>
      <c r="AJ133" s="750"/>
      <c r="AK133" s="748">
        <v>10.199999999999999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22" zoomScaleNormal="85" zoomScaleSheetLayoutView="55" workbookViewId="0">
      <selection activeCell="CR30" sqref="CR30:CY30"/>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22" zoomScale="85" zoomScaleNormal="85" zoomScaleSheetLayoutView="55" workbookViewId="0">
      <selection activeCell="CR30" sqref="CR30:CY30"/>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election activeCell="CR30" sqref="CR30:CY30"/>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22" t="s">
        <v>470</v>
      </c>
      <c r="L7" s="254"/>
      <c r="M7" s="255" t="s">
        <v>471</v>
      </c>
      <c r="N7" s="256"/>
    </row>
    <row r="8" spans="1:16" x14ac:dyDescent="0.15">
      <c r="A8" s="248"/>
      <c r="B8" s="244"/>
      <c r="C8" s="244"/>
      <c r="D8" s="244"/>
      <c r="E8" s="244"/>
      <c r="F8" s="244"/>
      <c r="G8" s="257"/>
      <c r="H8" s="258"/>
      <c r="I8" s="258"/>
      <c r="J8" s="259"/>
      <c r="K8" s="1123"/>
      <c r="L8" s="260" t="s">
        <v>472</v>
      </c>
      <c r="M8" s="261" t="s">
        <v>473</v>
      </c>
      <c r="N8" s="262" t="s">
        <v>474</v>
      </c>
    </row>
    <row r="9" spans="1:16" x14ac:dyDescent="0.15">
      <c r="A9" s="248"/>
      <c r="B9" s="244"/>
      <c r="C9" s="244"/>
      <c r="D9" s="244"/>
      <c r="E9" s="244"/>
      <c r="F9" s="244"/>
      <c r="G9" s="1136" t="s">
        <v>475</v>
      </c>
      <c r="H9" s="1137"/>
      <c r="I9" s="1137"/>
      <c r="J9" s="1138"/>
      <c r="K9" s="263">
        <v>1159622</v>
      </c>
      <c r="L9" s="264">
        <v>146398</v>
      </c>
      <c r="M9" s="265">
        <v>110200</v>
      </c>
      <c r="N9" s="266">
        <v>32.799999999999997</v>
      </c>
    </row>
    <row r="10" spans="1:16" x14ac:dyDescent="0.15">
      <c r="A10" s="248"/>
      <c r="B10" s="244"/>
      <c r="C10" s="244"/>
      <c r="D10" s="244"/>
      <c r="E10" s="244"/>
      <c r="F10" s="244"/>
      <c r="G10" s="1136" t="s">
        <v>476</v>
      </c>
      <c r="H10" s="1137"/>
      <c r="I10" s="1137"/>
      <c r="J10" s="1138"/>
      <c r="K10" s="267">
        <v>76190</v>
      </c>
      <c r="L10" s="268">
        <v>9619</v>
      </c>
      <c r="M10" s="269">
        <v>10910</v>
      </c>
      <c r="N10" s="270">
        <v>-11.8</v>
      </c>
    </row>
    <row r="11" spans="1:16" ht="13.5" customHeight="1" x14ac:dyDescent="0.15">
      <c r="A11" s="248"/>
      <c r="B11" s="244"/>
      <c r="C11" s="244"/>
      <c r="D11" s="244"/>
      <c r="E11" s="244"/>
      <c r="F11" s="244"/>
      <c r="G11" s="1136" t="s">
        <v>477</v>
      </c>
      <c r="H11" s="1137"/>
      <c r="I11" s="1137"/>
      <c r="J11" s="1138"/>
      <c r="K11" s="267">
        <v>13392</v>
      </c>
      <c r="L11" s="268">
        <v>1691</v>
      </c>
      <c r="M11" s="269">
        <v>15361</v>
      </c>
      <c r="N11" s="270">
        <v>-89</v>
      </c>
    </row>
    <row r="12" spans="1:16" ht="13.5" customHeight="1" x14ac:dyDescent="0.15">
      <c r="A12" s="248"/>
      <c r="B12" s="244"/>
      <c r="C12" s="244"/>
      <c r="D12" s="244"/>
      <c r="E12" s="244"/>
      <c r="F12" s="244"/>
      <c r="G12" s="1136" t="s">
        <v>478</v>
      </c>
      <c r="H12" s="1137"/>
      <c r="I12" s="1137"/>
      <c r="J12" s="1138"/>
      <c r="K12" s="267" t="s">
        <v>479</v>
      </c>
      <c r="L12" s="268" t="s">
        <v>479</v>
      </c>
      <c r="M12" s="269">
        <v>1384</v>
      </c>
      <c r="N12" s="270" t="s">
        <v>479</v>
      </c>
    </row>
    <row r="13" spans="1:16" ht="13.5" customHeight="1" x14ac:dyDescent="0.15">
      <c r="A13" s="248"/>
      <c r="B13" s="244"/>
      <c r="C13" s="244"/>
      <c r="D13" s="244"/>
      <c r="E13" s="244"/>
      <c r="F13" s="244"/>
      <c r="G13" s="1136" t="s">
        <v>480</v>
      </c>
      <c r="H13" s="1137"/>
      <c r="I13" s="1137"/>
      <c r="J13" s="1138"/>
      <c r="K13" s="267" t="s">
        <v>479</v>
      </c>
      <c r="L13" s="268" t="s">
        <v>479</v>
      </c>
      <c r="M13" s="269" t="s">
        <v>479</v>
      </c>
      <c r="N13" s="270" t="s">
        <v>479</v>
      </c>
    </row>
    <row r="14" spans="1:16" ht="13.5" customHeight="1" x14ac:dyDescent="0.15">
      <c r="A14" s="248"/>
      <c r="B14" s="244"/>
      <c r="C14" s="244"/>
      <c r="D14" s="244"/>
      <c r="E14" s="244"/>
      <c r="F14" s="244"/>
      <c r="G14" s="1136" t="s">
        <v>481</v>
      </c>
      <c r="H14" s="1137"/>
      <c r="I14" s="1137"/>
      <c r="J14" s="1138"/>
      <c r="K14" s="267">
        <v>54926</v>
      </c>
      <c r="L14" s="268">
        <v>6934</v>
      </c>
      <c r="M14" s="269">
        <v>5179</v>
      </c>
      <c r="N14" s="270">
        <v>33.9</v>
      </c>
    </row>
    <row r="15" spans="1:16" ht="13.5" customHeight="1" x14ac:dyDescent="0.15">
      <c r="A15" s="248"/>
      <c r="B15" s="244"/>
      <c r="C15" s="244"/>
      <c r="D15" s="244"/>
      <c r="E15" s="244"/>
      <c r="F15" s="244"/>
      <c r="G15" s="1136" t="s">
        <v>482</v>
      </c>
      <c r="H15" s="1137"/>
      <c r="I15" s="1137"/>
      <c r="J15" s="1138"/>
      <c r="K15" s="267">
        <v>24987</v>
      </c>
      <c r="L15" s="268">
        <v>3155</v>
      </c>
      <c r="M15" s="269">
        <v>2730</v>
      </c>
      <c r="N15" s="270">
        <v>15.6</v>
      </c>
    </row>
    <row r="16" spans="1:16" x14ac:dyDescent="0.15">
      <c r="A16" s="248"/>
      <c r="B16" s="244"/>
      <c r="C16" s="244"/>
      <c r="D16" s="244"/>
      <c r="E16" s="244"/>
      <c r="F16" s="244"/>
      <c r="G16" s="1139" t="s">
        <v>483</v>
      </c>
      <c r="H16" s="1140"/>
      <c r="I16" s="1140"/>
      <c r="J16" s="1141"/>
      <c r="K16" s="268">
        <v>-95434</v>
      </c>
      <c r="L16" s="268">
        <v>-12048</v>
      </c>
      <c r="M16" s="269">
        <v>-11587</v>
      </c>
      <c r="N16" s="270">
        <v>4</v>
      </c>
    </row>
    <row r="17" spans="1:16" x14ac:dyDescent="0.15">
      <c r="A17" s="248"/>
      <c r="B17" s="244"/>
      <c r="C17" s="244"/>
      <c r="D17" s="244"/>
      <c r="E17" s="244"/>
      <c r="F17" s="244"/>
      <c r="G17" s="1139" t="s">
        <v>170</v>
      </c>
      <c r="H17" s="1140"/>
      <c r="I17" s="1140"/>
      <c r="J17" s="1141"/>
      <c r="K17" s="268">
        <v>1233683</v>
      </c>
      <c r="L17" s="268">
        <v>155748</v>
      </c>
      <c r="M17" s="269">
        <v>134177</v>
      </c>
      <c r="N17" s="270">
        <v>16.100000000000001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33" t="s">
        <v>488</v>
      </c>
      <c r="H21" s="1134"/>
      <c r="I21" s="1134"/>
      <c r="J21" s="1135"/>
      <c r="K21" s="280">
        <v>21.46</v>
      </c>
      <c r="L21" s="281">
        <v>12.44</v>
      </c>
      <c r="M21" s="282">
        <v>9.02</v>
      </c>
      <c r="N21" s="249"/>
      <c r="O21" s="283"/>
      <c r="P21" s="279"/>
    </row>
    <row r="22" spans="1:16" s="284" customFormat="1" x14ac:dyDescent="0.15">
      <c r="A22" s="279"/>
      <c r="B22" s="249"/>
      <c r="C22" s="249"/>
      <c r="D22" s="249"/>
      <c r="E22" s="249"/>
      <c r="F22" s="249"/>
      <c r="G22" s="1133" t="s">
        <v>489</v>
      </c>
      <c r="H22" s="1134"/>
      <c r="I22" s="1134"/>
      <c r="J22" s="1135"/>
      <c r="K22" s="285">
        <v>87.4</v>
      </c>
      <c r="L22" s="286">
        <v>95.1</v>
      </c>
      <c r="M22" s="287">
        <v>-7.7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22" t="s">
        <v>470</v>
      </c>
      <c r="L30" s="254"/>
      <c r="M30" s="255" t="s">
        <v>471</v>
      </c>
      <c r="N30" s="256"/>
    </row>
    <row r="31" spans="1:16" x14ac:dyDescent="0.15">
      <c r="A31" s="248"/>
      <c r="B31" s="244"/>
      <c r="C31" s="244"/>
      <c r="D31" s="244"/>
      <c r="E31" s="244"/>
      <c r="F31" s="244"/>
      <c r="G31" s="257"/>
      <c r="H31" s="258"/>
      <c r="I31" s="258"/>
      <c r="J31" s="259"/>
      <c r="K31" s="1123"/>
      <c r="L31" s="260" t="s">
        <v>472</v>
      </c>
      <c r="M31" s="261" t="s">
        <v>473</v>
      </c>
      <c r="N31" s="262" t="s">
        <v>474</v>
      </c>
    </row>
    <row r="32" spans="1:16" ht="27" customHeight="1" x14ac:dyDescent="0.15">
      <c r="A32" s="248"/>
      <c r="B32" s="244"/>
      <c r="C32" s="244"/>
      <c r="D32" s="244"/>
      <c r="E32" s="244"/>
      <c r="F32" s="244"/>
      <c r="G32" s="1124" t="s">
        <v>492</v>
      </c>
      <c r="H32" s="1125"/>
      <c r="I32" s="1125"/>
      <c r="J32" s="1126"/>
      <c r="K32" s="294">
        <v>731404</v>
      </c>
      <c r="L32" s="294">
        <v>92337</v>
      </c>
      <c r="M32" s="295">
        <v>69383</v>
      </c>
      <c r="N32" s="296">
        <v>33.1</v>
      </c>
    </row>
    <row r="33" spans="1:16" ht="13.5" customHeight="1" x14ac:dyDescent="0.15">
      <c r="A33" s="248"/>
      <c r="B33" s="244"/>
      <c r="C33" s="244"/>
      <c r="D33" s="244"/>
      <c r="E33" s="244"/>
      <c r="F33" s="244"/>
      <c r="G33" s="1124" t="s">
        <v>493</v>
      </c>
      <c r="H33" s="1125"/>
      <c r="I33" s="1125"/>
      <c r="J33" s="1126"/>
      <c r="K33" s="294" t="s">
        <v>479</v>
      </c>
      <c r="L33" s="294" t="s">
        <v>479</v>
      </c>
      <c r="M33" s="295" t="s">
        <v>479</v>
      </c>
      <c r="N33" s="296" t="s">
        <v>479</v>
      </c>
    </row>
    <row r="34" spans="1:16" ht="27" customHeight="1" x14ac:dyDescent="0.15">
      <c r="A34" s="248"/>
      <c r="B34" s="244"/>
      <c r="C34" s="244"/>
      <c r="D34" s="244"/>
      <c r="E34" s="244"/>
      <c r="F34" s="244"/>
      <c r="G34" s="1124" t="s">
        <v>494</v>
      </c>
      <c r="H34" s="1125"/>
      <c r="I34" s="1125"/>
      <c r="J34" s="1126"/>
      <c r="K34" s="294" t="s">
        <v>479</v>
      </c>
      <c r="L34" s="294" t="s">
        <v>479</v>
      </c>
      <c r="M34" s="295" t="s">
        <v>479</v>
      </c>
      <c r="N34" s="296" t="s">
        <v>479</v>
      </c>
    </row>
    <row r="35" spans="1:16" ht="27" customHeight="1" x14ac:dyDescent="0.15">
      <c r="A35" s="248"/>
      <c r="B35" s="244"/>
      <c r="C35" s="244"/>
      <c r="D35" s="244"/>
      <c r="E35" s="244"/>
      <c r="F35" s="244"/>
      <c r="G35" s="1124" t="s">
        <v>495</v>
      </c>
      <c r="H35" s="1125"/>
      <c r="I35" s="1125"/>
      <c r="J35" s="1126"/>
      <c r="K35" s="294">
        <v>166490</v>
      </c>
      <c r="L35" s="294">
        <v>21019</v>
      </c>
      <c r="M35" s="295">
        <v>19734</v>
      </c>
      <c r="N35" s="296">
        <v>6.5</v>
      </c>
    </row>
    <row r="36" spans="1:16" ht="27" customHeight="1" x14ac:dyDescent="0.15">
      <c r="A36" s="248"/>
      <c r="B36" s="244"/>
      <c r="C36" s="244"/>
      <c r="D36" s="244"/>
      <c r="E36" s="244"/>
      <c r="F36" s="244"/>
      <c r="G36" s="1124" t="s">
        <v>496</v>
      </c>
      <c r="H36" s="1125"/>
      <c r="I36" s="1125"/>
      <c r="J36" s="1126"/>
      <c r="K36" s="294">
        <v>30445</v>
      </c>
      <c r="L36" s="294">
        <v>3844</v>
      </c>
      <c r="M36" s="295">
        <v>4902</v>
      </c>
      <c r="N36" s="296">
        <v>-21.6</v>
      </c>
    </row>
    <row r="37" spans="1:16" ht="13.5" customHeight="1" x14ac:dyDescent="0.15">
      <c r="A37" s="248"/>
      <c r="B37" s="244"/>
      <c r="C37" s="244"/>
      <c r="D37" s="244"/>
      <c r="E37" s="244"/>
      <c r="F37" s="244"/>
      <c r="G37" s="1124" t="s">
        <v>497</v>
      </c>
      <c r="H37" s="1125"/>
      <c r="I37" s="1125"/>
      <c r="J37" s="1126"/>
      <c r="K37" s="294">
        <v>15950</v>
      </c>
      <c r="L37" s="294">
        <v>2014</v>
      </c>
      <c r="M37" s="295">
        <v>1542</v>
      </c>
      <c r="N37" s="296">
        <v>30.6</v>
      </c>
    </row>
    <row r="38" spans="1:16" ht="27" customHeight="1" x14ac:dyDescent="0.15">
      <c r="A38" s="248"/>
      <c r="B38" s="244"/>
      <c r="C38" s="244"/>
      <c r="D38" s="244"/>
      <c r="E38" s="244"/>
      <c r="F38" s="244"/>
      <c r="G38" s="1127" t="s">
        <v>498</v>
      </c>
      <c r="H38" s="1128"/>
      <c r="I38" s="1128"/>
      <c r="J38" s="1129"/>
      <c r="K38" s="297">
        <v>342</v>
      </c>
      <c r="L38" s="297">
        <v>43</v>
      </c>
      <c r="M38" s="298">
        <v>13</v>
      </c>
      <c r="N38" s="299">
        <v>230.8</v>
      </c>
      <c r="O38" s="293"/>
    </row>
    <row r="39" spans="1:16" x14ac:dyDescent="0.15">
      <c r="A39" s="248"/>
      <c r="B39" s="244"/>
      <c r="C39" s="244"/>
      <c r="D39" s="244"/>
      <c r="E39" s="244"/>
      <c r="F39" s="244"/>
      <c r="G39" s="1127" t="s">
        <v>499</v>
      </c>
      <c r="H39" s="1128"/>
      <c r="I39" s="1128"/>
      <c r="J39" s="1129"/>
      <c r="K39" s="300">
        <v>-102592</v>
      </c>
      <c r="L39" s="300">
        <v>-12952</v>
      </c>
      <c r="M39" s="301">
        <v>-2613</v>
      </c>
      <c r="N39" s="302">
        <v>395.7</v>
      </c>
      <c r="O39" s="293"/>
    </row>
    <row r="40" spans="1:16" ht="27" customHeight="1" x14ac:dyDescent="0.15">
      <c r="A40" s="248"/>
      <c r="B40" s="244"/>
      <c r="C40" s="244"/>
      <c r="D40" s="244"/>
      <c r="E40" s="244"/>
      <c r="F40" s="244"/>
      <c r="G40" s="1124" t="s">
        <v>500</v>
      </c>
      <c r="H40" s="1125"/>
      <c r="I40" s="1125"/>
      <c r="J40" s="1126"/>
      <c r="K40" s="300">
        <v>-503684</v>
      </c>
      <c r="L40" s="300">
        <v>-63588</v>
      </c>
      <c r="M40" s="301">
        <v>-64897</v>
      </c>
      <c r="N40" s="302">
        <v>-2</v>
      </c>
      <c r="O40" s="293"/>
    </row>
    <row r="41" spans="1:16" x14ac:dyDescent="0.15">
      <c r="A41" s="248"/>
      <c r="B41" s="244"/>
      <c r="C41" s="244"/>
      <c r="D41" s="244"/>
      <c r="E41" s="244"/>
      <c r="F41" s="244"/>
      <c r="G41" s="1130" t="s">
        <v>280</v>
      </c>
      <c r="H41" s="1131"/>
      <c r="I41" s="1131"/>
      <c r="J41" s="1132"/>
      <c r="K41" s="294">
        <v>338355</v>
      </c>
      <c r="L41" s="300">
        <v>42716</v>
      </c>
      <c r="M41" s="301">
        <v>28065</v>
      </c>
      <c r="N41" s="302">
        <v>52.2</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17" t="s">
        <v>470</v>
      </c>
      <c r="J49" s="1119" t="s">
        <v>504</v>
      </c>
      <c r="K49" s="1120"/>
      <c r="L49" s="1120"/>
      <c r="M49" s="1120"/>
      <c r="N49" s="1121"/>
    </row>
    <row r="50" spans="1:14" x14ac:dyDescent="0.15">
      <c r="A50" s="248"/>
      <c r="B50" s="244"/>
      <c r="C50" s="244"/>
      <c r="D50" s="244"/>
      <c r="E50" s="244"/>
      <c r="F50" s="244"/>
      <c r="G50" s="312"/>
      <c r="H50" s="313"/>
      <c r="I50" s="1118"/>
      <c r="J50" s="314" t="s">
        <v>505</v>
      </c>
      <c r="K50" s="315" t="s">
        <v>506</v>
      </c>
      <c r="L50" s="316" t="s">
        <v>507</v>
      </c>
      <c r="M50" s="317" t="s">
        <v>508</v>
      </c>
      <c r="N50" s="318" t="s">
        <v>509</v>
      </c>
    </row>
    <row r="51" spans="1:14" x14ac:dyDescent="0.15">
      <c r="A51" s="248"/>
      <c r="B51" s="244"/>
      <c r="C51" s="244"/>
      <c r="D51" s="244"/>
      <c r="E51" s="244"/>
      <c r="F51" s="244"/>
      <c r="G51" s="310" t="s">
        <v>510</v>
      </c>
      <c r="H51" s="311"/>
      <c r="I51" s="319">
        <v>2784982</v>
      </c>
      <c r="J51" s="320">
        <v>343782</v>
      </c>
      <c r="K51" s="321">
        <v>16.399999999999999</v>
      </c>
      <c r="L51" s="322">
        <v>121932</v>
      </c>
      <c r="M51" s="323">
        <v>11.6</v>
      </c>
      <c r="N51" s="324">
        <v>4.8</v>
      </c>
    </row>
    <row r="52" spans="1:14" x14ac:dyDescent="0.15">
      <c r="A52" s="248"/>
      <c r="B52" s="244"/>
      <c r="C52" s="244"/>
      <c r="D52" s="244"/>
      <c r="E52" s="244"/>
      <c r="F52" s="244"/>
      <c r="G52" s="325"/>
      <c r="H52" s="326" t="s">
        <v>511</v>
      </c>
      <c r="I52" s="327">
        <v>2172013</v>
      </c>
      <c r="J52" s="328">
        <v>268117</v>
      </c>
      <c r="K52" s="329">
        <v>10.1</v>
      </c>
      <c r="L52" s="330">
        <v>68430</v>
      </c>
      <c r="M52" s="331">
        <v>7</v>
      </c>
      <c r="N52" s="332">
        <v>3.1</v>
      </c>
    </row>
    <row r="53" spans="1:14" x14ac:dyDescent="0.15">
      <c r="A53" s="248"/>
      <c r="B53" s="244"/>
      <c r="C53" s="244"/>
      <c r="D53" s="244"/>
      <c r="E53" s="244"/>
      <c r="F53" s="244"/>
      <c r="G53" s="310" t="s">
        <v>512</v>
      </c>
      <c r="H53" s="311"/>
      <c r="I53" s="319">
        <v>4379603</v>
      </c>
      <c r="J53" s="320">
        <v>541896</v>
      </c>
      <c r="K53" s="321">
        <v>57.6</v>
      </c>
      <c r="L53" s="322">
        <v>92021</v>
      </c>
      <c r="M53" s="323">
        <v>-24.5</v>
      </c>
      <c r="N53" s="324">
        <v>82.1</v>
      </c>
    </row>
    <row r="54" spans="1:14" x14ac:dyDescent="0.15">
      <c r="A54" s="248"/>
      <c r="B54" s="244"/>
      <c r="C54" s="244"/>
      <c r="D54" s="244"/>
      <c r="E54" s="244"/>
      <c r="F54" s="244"/>
      <c r="G54" s="325"/>
      <c r="H54" s="326" t="s">
        <v>511</v>
      </c>
      <c r="I54" s="327">
        <v>3277444</v>
      </c>
      <c r="J54" s="328">
        <v>405524</v>
      </c>
      <c r="K54" s="329">
        <v>51.2</v>
      </c>
      <c r="L54" s="330">
        <v>52579</v>
      </c>
      <c r="M54" s="331">
        <v>-23.2</v>
      </c>
      <c r="N54" s="332">
        <v>74.400000000000006</v>
      </c>
    </row>
    <row r="55" spans="1:14" x14ac:dyDescent="0.15">
      <c r="A55" s="248"/>
      <c r="B55" s="244"/>
      <c r="C55" s="244"/>
      <c r="D55" s="244"/>
      <c r="E55" s="244"/>
      <c r="F55" s="244"/>
      <c r="G55" s="310" t="s">
        <v>513</v>
      </c>
      <c r="H55" s="311"/>
      <c r="I55" s="319">
        <v>4105867</v>
      </c>
      <c r="J55" s="320">
        <v>509729</v>
      </c>
      <c r="K55" s="321">
        <v>-5.9</v>
      </c>
      <c r="L55" s="322">
        <v>94828</v>
      </c>
      <c r="M55" s="323">
        <v>3.1</v>
      </c>
      <c r="N55" s="324">
        <v>-9</v>
      </c>
    </row>
    <row r="56" spans="1:14" x14ac:dyDescent="0.15">
      <c r="A56" s="248"/>
      <c r="B56" s="244"/>
      <c r="C56" s="244"/>
      <c r="D56" s="244"/>
      <c r="E56" s="244"/>
      <c r="F56" s="244"/>
      <c r="G56" s="325"/>
      <c r="H56" s="326" t="s">
        <v>511</v>
      </c>
      <c r="I56" s="327">
        <v>3724582</v>
      </c>
      <c r="J56" s="328">
        <v>462394</v>
      </c>
      <c r="K56" s="329">
        <v>14</v>
      </c>
      <c r="L56" s="330">
        <v>55133</v>
      </c>
      <c r="M56" s="331">
        <v>4.9000000000000004</v>
      </c>
      <c r="N56" s="332">
        <v>9.1</v>
      </c>
    </row>
    <row r="57" spans="1:14" x14ac:dyDescent="0.15">
      <c r="A57" s="248"/>
      <c r="B57" s="244"/>
      <c r="C57" s="244"/>
      <c r="D57" s="244"/>
      <c r="E57" s="244"/>
      <c r="F57" s="244"/>
      <c r="G57" s="310" t="s">
        <v>514</v>
      </c>
      <c r="H57" s="311"/>
      <c r="I57" s="319">
        <v>1554240</v>
      </c>
      <c r="J57" s="320">
        <v>193892</v>
      </c>
      <c r="K57" s="321">
        <v>-62</v>
      </c>
      <c r="L57" s="322">
        <v>119674</v>
      </c>
      <c r="M57" s="323">
        <v>26.2</v>
      </c>
      <c r="N57" s="324">
        <v>-88.2</v>
      </c>
    </row>
    <row r="58" spans="1:14" x14ac:dyDescent="0.15">
      <c r="A58" s="248"/>
      <c r="B58" s="244"/>
      <c r="C58" s="244"/>
      <c r="D58" s="244"/>
      <c r="E58" s="244"/>
      <c r="F58" s="244"/>
      <c r="G58" s="325"/>
      <c r="H58" s="326" t="s">
        <v>511</v>
      </c>
      <c r="I58" s="327">
        <v>1040118</v>
      </c>
      <c r="J58" s="328">
        <v>129755</v>
      </c>
      <c r="K58" s="329">
        <v>-71.900000000000006</v>
      </c>
      <c r="L58" s="330">
        <v>57803</v>
      </c>
      <c r="M58" s="331">
        <v>4.8</v>
      </c>
      <c r="N58" s="332">
        <v>-76.7</v>
      </c>
    </row>
    <row r="59" spans="1:14" x14ac:dyDescent="0.15">
      <c r="A59" s="248"/>
      <c r="B59" s="244"/>
      <c r="C59" s="244"/>
      <c r="D59" s="244"/>
      <c r="E59" s="244"/>
      <c r="F59" s="244"/>
      <c r="G59" s="310" t="s">
        <v>515</v>
      </c>
      <c r="H59" s="311"/>
      <c r="I59" s="319">
        <v>1661114</v>
      </c>
      <c r="J59" s="320">
        <v>209710</v>
      </c>
      <c r="K59" s="321">
        <v>8.1999999999999993</v>
      </c>
      <c r="L59" s="322">
        <v>119685</v>
      </c>
      <c r="M59" s="323">
        <v>0</v>
      </c>
      <c r="N59" s="324">
        <v>8.1999999999999993</v>
      </c>
    </row>
    <row r="60" spans="1:14" x14ac:dyDescent="0.15">
      <c r="A60" s="248"/>
      <c r="B60" s="244"/>
      <c r="C60" s="244"/>
      <c r="D60" s="244"/>
      <c r="E60" s="244"/>
      <c r="F60" s="244"/>
      <c r="G60" s="325"/>
      <c r="H60" s="326" t="s">
        <v>511</v>
      </c>
      <c r="I60" s="333">
        <v>1213716</v>
      </c>
      <c r="J60" s="328">
        <v>153228</v>
      </c>
      <c r="K60" s="329">
        <v>18.100000000000001</v>
      </c>
      <c r="L60" s="330">
        <v>68464</v>
      </c>
      <c r="M60" s="331">
        <v>18.399999999999999</v>
      </c>
      <c r="N60" s="332">
        <v>-0.3</v>
      </c>
    </row>
    <row r="61" spans="1:14" x14ac:dyDescent="0.15">
      <c r="A61" s="248"/>
      <c r="B61" s="244"/>
      <c r="C61" s="244"/>
      <c r="D61" s="244"/>
      <c r="E61" s="244"/>
      <c r="F61" s="244"/>
      <c r="G61" s="310" t="s">
        <v>516</v>
      </c>
      <c r="H61" s="334"/>
      <c r="I61" s="335">
        <v>2897161</v>
      </c>
      <c r="J61" s="336">
        <v>359802</v>
      </c>
      <c r="K61" s="337">
        <v>2.9</v>
      </c>
      <c r="L61" s="338">
        <v>109628</v>
      </c>
      <c r="M61" s="339">
        <v>3.3</v>
      </c>
      <c r="N61" s="324">
        <v>-0.4</v>
      </c>
    </row>
    <row r="62" spans="1:14" x14ac:dyDescent="0.15">
      <c r="A62" s="248"/>
      <c r="B62" s="244"/>
      <c r="C62" s="244"/>
      <c r="D62" s="244"/>
      <c r="E62" s="244"/>
      <c r="F62" s="244"/>
      <c r="G62" s="325"/>
      <c r="H62" s="326" t="s">
        <v>511</v>
      </c>
      <c r="I62" s="327">
        <v>2285575</v>
      </c>
      <c r="J62" s="328">
        <v>283804</v>
      </c>
      <c r="K62" s="329">
        <v>4.3</v>
      </c>
      <c r="L62" s="330">
        <v>60482</v>
      </c>
      <c r="M62" s="331">
        <v>2.4</v>
      </c>
      <c r="N62" s="332">
        <v>1.9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2" zoomScale="55" zoomScaleNormal="55" zoomScaleSheetLayoutView="100" workbookViewId="0">
      <selection activeCell="CR30" sqref="CR30:CY30"/>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42" t="s">
        <v>3</v>
      </c>
      <c r="D47" s="1142"/>
      <c r="E47" s="1143"/>
      <c r="F47" s="11">
        <v>15.77</v>
      </c>
      <c r="G47" s="12">
        <v>18.73</v>
      </c>
      <c r="H47" s="12">
        <v>20.190000000000001</v>
      </c>
      <c r="I47" s="12">
        <v>22.31</v>
      </c>
      <c r="J47" s="13">
        <v>23.5</v>
      </c>
    </row>
    <row r="48" spans="2:10" ht="57.75" customHeight="1" x14ac:dyDescent="0.15">
      <c r="B48" s="14"/>
      <c r="C48" s="1144" t="s">
        <v>4</v>
      </c>
      <c r="D48" s="1144"/>
      <c r="E48" s="1145"/>
      <c r="F48" s="15">
        <v>4.92</v>
      </c>
      <c r="G48" s="16">
        <v>4.97</v>
      </c>
      <c r="H48" s="16">
        <v>3.76</v>
      </c>
      <c r="I48" s="16">
        <v>3.48</v>
      </c>
      <c r="J48" s="17">
        <v>1.84</v>
      </c>
    </row>
    <row r="49" spans="2:10" ht="57.75" customHeight="1" thickBot="1" x14ac:dyDescent="0.2">
      <c r="B49" s="18"/>
      <c r="C49" s="1146" t="s">
        <v>5</v>
      </c>
      <c r="D49" s="1146"/>
      <c r="E49" s="1147"/>
      <c r="F49" s="19">
        <v>3.85</v>
      </c>
      <c r="G49" s="20">
        <v>2.84</v>
      </c>
      <c r="H49" s="20" t="s">
        <v>523</v>
      </c>
      <c r="I49" s="20">
        <v>2.2200000000000002</v>
      </c>
      <c r="J49" s="21" t="s">
        <v>524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5" zoomScale="55" zoomScaleNormal="55" zoomScaleSheetLayoutView="100" workbookViewId="0">
      <selection activeCell="CR30" sqref="CR30:CY30"/>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54" t="s">
        <v>525</v>
      </c>
      <c r="D34" s="1154"/>
      <c r="E34" s="1155"/>
      <c r="F34" s="32" t="s">
        <v>526</v>
      </c>
      <c r="G34" s="33" t="s">
        <v>527</v>
      </c>
      <c r="H34" s="33" t="s">
        <v>528</v>
      </c>
      <c r="I34" s="33" t="s">
        <v>529</v>
      </c>
      <c r="J34" s="34" t="s">
        <v>530</v>
      </c>
      <c r="K34" s="22"/>
      <c r="L34" s="22"/>
      <c r="M34" s="22"/>
      <c r="N34" s="22"/>
      <c r="O34" s="22"/>
      <c r="P34" s="22"/>
    </row>
    <row r="35" spans="1:16" ht="39" customHeight="1" x14ac:dyDescent="0.15">
      <c r="A35" s="22"/>
      <c r="B35" s="35"/>
      <c r="C35" s="1148" t="s">
        <v>531</v>
      </c>
      <c r="D35" s="1149"/>
      <c r="E35" s="1150"/>
      <c r="F35" s="36">
        <v>16.8</v>
      </c>
      <c r="G35" s="37">
        <v>16.18</v>
      </c>
      <c r="H35" s="37">
        <v>16.91</v>
      </c>
      <c r="I35" s="37">
        <v>16.73</v>
      </c>
      <c r="J35" s="38">
        <v>22.94</v>
      </c>
      <c r="K35" s="22"/>
      <c r="L35" s="22"/>
      <c r="M35" s="22"/>
      <c r="N35" s="22"/>
      <c r="O35" s="22"/>
      <c r="P35" s="22"/>
    </row>
    <row r="36" spans="1:16" ht="39" customHeight="1" x14ac:dyDescent="0.15">
      <c r="A36" s="22"/>
      <c r="B36" s="35"/>
      <c r="C36" s="1148" t="s">
        <v>532</v>
      </c>
      <c r="D36" s="1149"/>
      <c r="E36" s="1150"/>
      <c r="F36" s="36">
        <v>2.39</v>
      </c>
      <c r="G36" s="37">
        <v>3.27</v>
      </c>
      <c r="H36" s="37">
        <v>3.42</v>
      </c>
      <c r="I36" s="37">
        <v>3.24</v>
      </c>
      <c r="J36" s="38">
        <v>3.82</v>
      </c>
      <c r="K36" s="22"/>
      <c r="L36" s="22"/>
      <c r="M36" s="22"/>
      <c r="N36" s="22"/>
      <c r="O36" s="22"/>
      <c r="P36" s="22"/>
    </row>
    <row r="37" spans="1:16" ht="39" customHeight="1" x14ac:dyDescent="0.15">
      <c r="A37" s="22"/>
      <c r="B37" s="35"/>
      <c r="C37" s="1148" t="s">
        <v>533</v>
      </c>
      <c r="D37" s="1149"/>
      <c r="E37" s="1150"/>
      <c r="F37" s="36">
        <v>1.39</v>
      </c>
      <c r="G37" s="37">
        <v>1.61</v>
      </c>
      <c r="H37" s="37">
        <v>1.8</v>
      </c>
      <c r="I37" s="37">
        <v>1.77</v>
      </c>
      <c r="J37" s="38">
        <v>2.65</v>
      </c>
      <c r="K37" s="22"/>
      <c r="L37" s="22"/>
      <c r="M37" s="22"/>
      <c r="N37" s="22"/>
      <c r="O37" s="22"/>
      <c r="P37" s="22"/>
    </row>
    <row r="38" spans="1:16" ht="39" customHeight="1" x14ac:dyDescent="0.15">
      <c r="A38" s="22"/>
      <c r="B38" s="35"/>
      <c r="C38" s="1148" t="s">
        <v>534</v>
      </c>
      <c r="D38" s="1149"/>
      <c r="E38" s="1150"/>
      <c r="F38" s="36">
        <v>4.91</v>
      </c>
      <c r="G38" s="37">
        <v>4.96</v>
      </c>
      <c r="H38" s="37">
        <v>3.76</v>
      </c>
      <c r="I38" s="37">
        <v>3.47</v>
      </c>
      <c r="J38" s="38">
        <v>1.83</v>
      </c>
      <c r="K38" s="22"/>
      <c r="L38" s="22"/>
      <c r="M38" s="22"/>
      <c r="N38" s="22"/>
      <c r="O38" s="22"/>
      <c r="P38" s="22"/>
    </row>
    <row r="39" spans="1:16" ht="39" customHeight="1" x14ac:dyDescent="0.15">
      <c r="A39" s="22"/>
      <c r="B39" s="35"/>
      <c r="C39" s="1148" t="s">
        <v>535</v>
      </c>
      <c r="D39" s="1149"/>
      <c r="E39" s="1150"/>
      <c r="F39" s="36">
        <v>0.14000000000000001</v>
      </c>
      <c r="G39" s="37">
        <v>0.46</v>
      </c>
      <c r="H39" s="37">
        <v>0.28999999999999998</v>
      </c>
      <c r="I39" s="37">
        <v>0.56999999999999995</v>
      </c>
      <c r="J39" s="38">
        <v>0.54</v>
      </c>
      <c r="K39" s="22"/>
      <c r="L39" s="22"/>
      <c r="M39" s="22"/>
      <c r="N39" s="22"/>
      <c r="O39" s="22"/>
      <c r="P39" s="22"/>
    </row>
    <row r="40" spans="1:16" ht="39" customHeight="1" x14ac:dyDescent="0.15">
      <c r="A40" s="22"/>
      <c r="B40" s="35"/>
      <c r="C40" s="1148" t="s">
        <v>536</v>
      </c>
      <c r="D40" s="1149"/>
      <c r="E40" s="1150"/>
      <c r="F40" s="36" t="s">
        <v>479</v>
      </c>
      <c r="G40" s="37" t="s">
        <v>479</v>
      </c>
      <c r="H40" s="37">
        <v>0</v>
      </c>
      <c r="I40" s="37">
        <v>0</v>
      </c>
      <c r="J40" s="38">
        <v>0.1</v>
      </c>
      <c r="K40" s="22"/>
      <c r="L40" s="22"/>
      <c r="M40" s="22"/>
      <c r="N40" s="22"/>
      <c r="O40" s="22"/>
      <c r="P40" s="22"/>
    </row>
    <row r="41" spans="1:16" ht="39" customHeight="1" x14ac:dyDescent="0.15">
      <c r="A41" s="22"/>
      <c r="B41" s="35"/>
      <c r="C41" s="1148" t="s">
        <v>537</v>
      </c>
      <c r="D41" s="1149"/>
      <c r="E41" s="1150"/>
      <c r="F41" s="36">
        <v>0.02</v>
      </c>
      <c r="G41" s="37">
        <v>0.02</v>
      </c>
      <c r="H41" s="37">
        <v>0.09</v>
      </c>
      <c r="I41" s="37">
        <v>0.09</v>
      </c>
      <c r="J41" s="38">
        <v>0.06</v>
      </c>
      <c r="K41" s="22"/>
      <c r="L41" s="22"/>
      <c r="M41" s="22"/>
      <c r="N41" s="22"/>
      <c r="O41" s="22"/>
      <c r="P41" s="22"/>
    </row>
    <row r="42" spans="1:16" ht="39" customHeight="1" x14ac:dyDescent="0.15">
      <c r="A42" s="22"/>
      <c r="B42" s="39"/>
      <c r="C42" s="1148" t="s">
        <v>538</v>
      </c>
      <c r="D42" s="1149"/>
      <c r="E42" s="1150"/>
      <c r="F42" s="36" t="s">
        <v>479</v>
      </c>
      <c r="G42" s="37" t="s">
        <v>479</v>
      </c>
      <c r="H42" s="37" t="s">
        <v>479</v>
      </c>
      <c r="I42" s="37" t="s">
        <v>479</v>
      </c>
      <c r="J42" s="38" t="s">
        <v>479</v>
      </c>
      <c r="K42" s="22"/>
      <c r="L42" s="22"/>
      <c r="M42" s="22"/>
      <c r="N42" s="22"/>
      <c r="O42" s="22"/>
      <c r="P42" s="22"/>
    </row>
    <row r="43" spans="1:16" ht="39" customHeight="1" thickBot="1" x14ac:dyDescent="0.2">
      <c r="A43" s="22"/>
      <c r="B43" s="40"/>
      <c r="C43" s="1151" t="s">
        <v>539</v>
      </c>
      <c r="D43" s="1152"/>
      <c r="E43" s="1153"/>
      <c r="F43" s="41">
        <v>0.01</v>
      </c>
      <c r="G43" s="42" t="s">
        <v>479</v>
      </c>
      <c r="H43" s="42" t="s">
        <v>479</v>
      </c>
      <c r="I43" s="42" t="s">
        <v>479</v>
      </c>
      <c r="J43" s="43" t="s">
        <v>479</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9" zoomScale="55" zoomScaleNormal="55" zoomScaleSheetLayoutView="55" workbookViewId="0">
      <selection activeCell="CR30" sqref="CR30:CY30"/>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64" t="s">
        <v>11</v>
      </c>
      <c r="C45" s="1165"/>
      <c r="D45" s="58"/>
      <c r="E45" s="1170" t="s">
        <v>12</v>
      </c>
      <c r="F45" s="1170"/>
      <c r="G45" s="1170"/>
      <c r="H45" s="1170"/>
      <c r="I45" s="1170"/>
      <c r="J45" s="1171"/>
      <c r="K45" s="59">
        <v>753</v>
      </c>
      <c r="L45" s="60">
        <v>742</v>
      </c>
      <c r="M45" s="60">
        <v>687</v>
      </c>
      <c r="N45" s="60">
        <v>717</v>
      </c>
      <c r="O45" s="61">
        <v>731</v>
      </c>
      <c r="P45" s="48"/>
      <c r="Q45" s="48"/>
      <c r="R45" s="48"/>
      <c r="S45" s="48"/>
      <c r="T45" s="48"/>
      <c r="U45" s="48"/>
    </row>
    <row r="46" spans="1:21" ht="30.75" customHeight="1" x14ac:dyDescent="0.15">
      <c r="A46" s="48"/>
      <c r="B46" s="1166"/>
      <c r="C46" s="1167"/>
      <c r="D46" s="62"/>
      <c r="E46" s="1158" t="s">
        <v>13</v>
      </c>
      <c r="F46" s="1158"/>
      <c r="G46" s="1158"/>
      <c r="H46" s="1158"/>
      <c r="I46" s="1158"/>
      <c r="J46" s="1159"/>
      <c r="K46" s="63" t="s">
        <v>479</v>
      </c>
      <c r="L46" s="64" t="s">
        <v>479</v>
      </c>
      <c r="M46" s="64" t="s">
        <v>479</v>
      </c>
      <c r="N46" s="64" t="s">
        <v>479</v>
      </c>
      <c r="O46" s="65" t="s">
        <v>479</v>
      </c>
      <c r="P46" s="48"/>
      <c r="Q46" s="48"/>
      <c r="R46" s="48"/>
      <c r="S46" s="48"/>
      <c r="T46" s="48"/>
      <c r="U46" s="48"/>
    </row>
    <row r="47" spans="1:21" ht="30.75" customHeight="1" x14ac:dyDescent="0.15">
      <c r="A47" s="48"/>
      <c r="B47" s="1166"/>
      <c r="C47" s="1167"/>
      <c r="D47" s="62"/>
      <c r="E47" s="1158" t="s">
        <v>14</v>
      </c>
      <c r="F47" s="1158"/>
      <c r="G47" s="1158"/>
      <c r="H47" s="1158"/>
      <c r="I47" s="1158"/>
      <c r="J47" s="1159"/>
      <c r="K47" s="63" t="s">
        <v>479</v>
      </c>
      <c r="L47" s="64" t="s">
        <v>479</v>
      </c>
      <c r="M47" s="64" t="s">
        <v>479</v>
      </c>
      <c r="N47" s="64" t="s">
        <v>479</v>
      </c>
      <c r="O47" s="65" t="s">
        <v>479</v>
      </c>
      <c r="P47" s="48"/>
      <c r="Q47" s="48"/>
      <c r="R47" s="48"/>
      <c r="S47" s="48"/>
      <c r="T47" s="48"/>
      <c r="U47" s="48"/>
    </row>
    <row r="48" spans="1:21" ht="30.75" customHeight="1" x14ac:dyDescent="0.15">
      <c r="A48" s="48"/>
      <c r="B48" s="1166"/>
      <c r="C48" s="1167"/>
      <c r="D48" s="62"/>
      <c r="E48" s="1158" t="s">
        <v>15</v>
      </c>
      <c r="F48" s="1158"/>
      <c r="G48" s="1158"/>
      <c r="H48" s="1158"/>
      <c r="I48" s="1158"/>
      <c r="J48" s="1159"/>
      <c r="K48" s="63">
        <v>117</v>
      </c>
      <c r="L48" s="64">
        <v>122</v>
      </c>
      <c r="M48" s="64">
        <v>122</v>
      </c>
      <c r="N48" s="64">
        <v>125</v>
      </c>
      <c r="O48" s="65">
        <v>166</v>
      </c>
      <c r="P48" s="48"/>
      <c r="Q48" s="48"/>
      <c r="R48" s="48"/>
      <c r="S48" s="48"/>
      <c r="T48" s="48"/>
      <c r="U48" s="48"/>
    </row>
    <row r="49" spans="1:21" ht="30.75" customHeight="1" x14ac:dyDescent="0.15">
      <c r="A49" s="48"/>
      <c r="B49" s="1166"/>
      <c r="C49" s="1167"/>
      <c r="D49" s="62"/>
      <c r="E49" s="1158" t="s">
        <v>16</v>
      </c>
      <c r="F49" s="1158"/>
      <c r="G49" s="1158"/>
      <c r="H49" s="1158"/>
      <c r="I49" s="1158"/>
      <c r="J49" s="1159"/>
      <c r="K49" s="63">
        <v>11</v>
      </c>
      <c r="L49" s="64">
        <v>25</v>
      </c>
      <c r="M49" s="64">
        <v>27</v>
      </c>
      <c r="N49" s="64">
        <v>28</v>
      </c>
      <c r="O49" s="65">
        <v>30</v>
      </c>
      <c r="P49" s="48"/>
      <c r="Q49" s="48"/>
      <c r="R49" s="48"/>
      <c r="S49" s="48"/>
      <c r="T49" s="48"/>
      <c r="U49" s="48"/>
    </row>
    <row r="50" spans="1:21" ht="30.75" customHeight="1" x14ac:dyDescent="0.15">
      <c r="A50" s="48"/>
      <c r="B50" s="1166"/>
      <c r="C50" s="1167"/>
      <c r="D50" s="62"/>
      <c r="E50" s="1158" t="s">
        <v>17</v>
      </c>
      <c r="F50" s="1158"/>
      <c r="G50" s="1158"/>
      <c r="H50" s="1158"/>
      <c r="I50" s="1158"/>
      <c r="J50" s="1159"/>
      <c r="K50" s="63">
        <v>19</v>
      </c>
      <c r="L50" s="64">
        <v>19</v>
      </c>
      <c r="M50" s="64">
        <v>16</v>
      </c>
      <c r="N50" s="64">
        <v>16</v>
      </c>
      <c r="O50" s="65">
        <v>16</v>
      </c>
      <c r="P50" s="48"/>
      <c r="Q50" s="48"/>
      <c r="R50" s="48"/>
      <c r="S50" s="48"/>
      <c r="T50" s="48"/>
      <c r="U50" s="48"/>
    </row>
    <row r="51" spans="1:21" ht="30.75" customHeight="1" x14ac:dyDescent="0.15">
      <c r="A51" s="48"/>
      <c r="B51" s="1168"/>
      <c r="C51" s="1169"/>
      <c r="D51" s="66"/>
      <c r="E51" s="1158" t="s">
        <v>18</v>
      </c>
      <c r="F51" s="1158"/>
      <c r="G51" s="1158"/>
      <c r="H51" s="1158"/>
      <c r="I51" s="1158"/>
      <c r="J51" s="1159"/>
      <c r="K51" s="63">
        <v>1</v>
      </c>
      <c r="L51" s="64">
        <v>1</v>
      </c>
      <c r="M51" s="64">
        <v>0</v>
      </c>
      <c r="N51" s="64">
        <v>0</v>
      </c>
      <c r="O51" s="65">
        <v>0</v>
      </c>
      <c r="P51" s="48"/>
      <c r="Q51" s="48"/>
      <c r="R51" s="48"/>
      <c r="S51" s="48"/>
      <c r="T51" s="48"/>
      <c r="U51" s="48"/>
    </row>
    <row r="52" spans="1:21" ht="30.75" customHeight="1" x14ac:dyDescent="0.15">
      <c r="A52" s="48"/>
      <c r="B52" s="1156" t="s">
        <v>19</v>
      </c>
      <c r="C52" s="1157"/>
      <c r="D52" s="66"/>
      <c r="E52" s="1158" t="s">
        <v>20</v>
      </c>
      <c r="F52" s="1158"/>
      <c r="G52" s="1158"/>
      <c r="H52" s="1158"/>
      <c r="I52" s="1158"/>
      <c r="J52" s="1159"/>
      <c r="K52" s="63">
        <v>614</v>
      </c>
      <c r="L52" s="64">
        <v>602</v>
      </c>
      <c r="M52" s="64">
        <v>573</v>
      </c>
      <c r="N52" s="64">
        <v>589</v>
      </c>
      <c r="O52" s="65">
        <v>606</v>
      </c>
      <c r="P52" s="48"/>
      <c r="Q52" s="48"/>
      <c r="R52" s="48"/>
      <c r="S52" s="48"/>
      <c r="T52" s="48"/>
      <c r="U52" s="48"/>
    </row>
    <row r="53" spans="1:21" ht="30.75" customHeight="1" thickBot="1" x14ac:dyDescent="0.2">
      <c r="A53" s="48"/>
      <c r="B53" s="1160" t="s">
        <v>21</v>
      </c>
      <c r="C53" s="1161"/>
      <c r="D53" s="67"/>
      <c r="E53" s="1162" t="s">
        <v>22</v>
      </c>
      <c r="F53" s="1162"/>
      <c r="G53" s="1162"/>
      <c r="H53" s="1162"/>
      <c r="I53" s="1162"/>
      <c r="J53" s="1163"/>
      <c r="K53" s="68">
        <v>287</v>
      </c>
      <c r="L53" s="69">
        <v>307</v>
      </c>
      <c r="M53" s="69">
        <v>279</v>
      </c>
      <c r="N53" s="69">
        <v>297</v>
      </c>
      <c r="O53" s="70">
        <v>337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2016-04-21T07:38:39Z</cp:lastPrinted>
  <dcterms:created xsi:type="dcterms:W3CDTF">2016-02-15T01:10:23Z</dcterms:created>
  <dcterms:modified xsi:type="dcterms:W3CDTF">2016-04-21T07:38:47Z</dcterms:modified>
  <cp:category/>
</cp:coreProperties>
</file>