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p22dc02\共有\01_各課\01_企画財政課\02_財政係\決算統計\財政状況資料集\財政状況資料集R4\R6.9公表分\"/>
    </mc:Choice>
  </mc:AlternateContent>
  <xr:revisionPtr revIDLastSave="0" documentId="8_{19AE53CB-9F66-42EF-9F37-5CF5ED6B0E18}"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4" i="12" l="1"/>
  <c r="AA32" i="12"/>
  <c r="AA33" i="12"/>
  <c r="AA31" i="12"/>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AM36" i="10" s="1"/>
  <c r="AM37" i="10" s="1"/>
  <c r="BW34" i="10" l="1"/>
  <c r="BW35" i="10" s="1"/>
  <c r="BW36" i="10" s="1"/>
  <c r="BW37" i="10" s="1"/>
  <c r="BW38" i="10" s="1"/>
  <c r="BW39" i="10" s="1"/>
  <c r="BW40" i="10" s="1"/>
</calcChain>
</file>

<file path=xl/sharedStrings.xml><?xml version="1.0" encoding="utf-8"?>
<sst xmlns="http://schemas.openxmlformats.org/spreadsheetml/2006/main" count="1145" uniqueCount="605">
  <si>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</si>
  <si>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</si>
  <si>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</si>
  <si>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</si>
  <si>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</si>
  <si>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</si>
  <si>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</si>
  <si>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</si>
  <si>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</si>
  <si>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</si>
  <si>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</si>
  <si>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</si>
  <si>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</si>
  <si>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</si>
  <si>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</si>
  <si>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</si>
  <si>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</si>
  <si>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</si>
  <si>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</si>
  <si>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</si>
  <si>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</si>
  <si>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</si>
  <si>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</si>
  <si>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</si>
  <si>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</si>
  <si>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</si>
  <si>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</si>
  <si>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</si>
  <si>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</si>
  <si>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</si>
  <si>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</si>
  <si>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</si>
  <si>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</si>
  <si>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</si>
  <si>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</si>
  <si>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</si>
  <si>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</si>
  <si>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</si>
  <si>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</si>
  <si>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</si>
  <si>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</si>
  <si>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</si>
  <si>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</si>
  <si>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</si>
  <si>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</si>
  <si>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</si>
  <si>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</si>
  <si>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</si>
  <si>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</si>
  <si>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</si>
  <si>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</si>
  <si>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</si>
  <si>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</si>
  <si>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</si>
  <si>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</si>
  <si>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</si>
  <si>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</si>
  <si>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</si>
  <si>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</si>
  <si>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</si>
  <si>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</si>
  <si>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</si>
  <si>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</si>
  <si>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</si>
  <si>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</si>
  <si>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</si>
  <si>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</si>
  <si>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</si>
  <si>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</si>
  <si>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</si>
  <si>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</si>
  <si>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</si>
  <si>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</si>
  <si>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</si>
  <si>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</si>
  <si>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</si>
  <si>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</si>
  <si>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</si>
  <si>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</si>
  <si>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</si>
  <si>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</si>
  <si>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</si>
  <si>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</si>
  <si>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</si>
  <si>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</si>
  <si>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</si>
  <si>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</si>
  <si>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</si>
  <si>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</si>
  <si>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</si>
  <si>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</si>
  <si>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</si>
  <si>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</si>
  <si>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</si>
  <si>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</si>
  <si>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</si>
  <si>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</si>
  <si>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</si>
  <si>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</si>
  <si>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</si>
  <si>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</si>
  <si>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</si>
  <si>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</si>
  <si>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</si>
  <si>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</si>
  <si>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</si>
  <si>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</si>
  <si>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</si>
  <si>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</si>
  <si>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</si>
  <si>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</si>
  <si>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</si>
  <si>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</si>
  <si>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</si>
  <si>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</si>
  <si>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</si>
  <si>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</si>
  <si>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</si>
  <si>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</si>
  <si>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</si>
  <si>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</si>
  <si>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</si>
  <si>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</si>
  <si>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</si>
  <si>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</si>
  <si>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</si>
  <si>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</si>
  <si>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</si>
  <si>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</si>
  <si>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</si>
  <si>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</si>
  <si>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</si>
  <si>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</si>
  <si>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</si>
  <si>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</si>
  <si>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</si>
  <si>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</si>
  <si>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</si>
  <si>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</si>
  <si>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</si>
  <si>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</si>
  <si>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</si>
  <si>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</si>
  <si>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</si>
  <si>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</si>
  <si>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</si>
  <si>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</si>
  <si>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</si>
  <si>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</si>
  <si>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</si>
  <si>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</si>
  <si>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</si>
  <si>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</si>
  <si>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</si>
  <si>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</si>
  <si>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</si>
  <si>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</si>
  <si>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</si>
  <si>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</si>
  <si>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</si>
  <si>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</si>
  <si>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</si>
  <si>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</si>
  <si>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</si>
  <si>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</si>
  <si>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</si>
  <si>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</si>
  <si>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</si>
  <si>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</si>
  <si>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</si>
  <si>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</si>
  <si>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</si>
  <si>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</si>
  <si>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</si>
  <si>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</si>
  <si>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</si>
  <si>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</si>
  <si>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</si>
  <si>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</si>
  <si>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</si>
  <si>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</si>
  <si>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</si>
  <si>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</si>
  <si>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</si>
  <si>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</si>
  <si>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</si>
  <si>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</si>
  <si>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</si>
  <si>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</si>
  <si>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</si>
  <si>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</si>
  <si>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</si>
  <si>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</si>
  <si>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</si>
  <si>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</si>
  <si>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</si>
  <si>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</si>
  <si>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</si>
  <si>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</si>
  <si>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</si>
  <si>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</si>
  <si>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</si>
  <si>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</si>
  <si>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</si>
  <si>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</si>
  <si>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</si>
  <si>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</si>
  <si>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</si>
  <si>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</si>
  <si>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</si>
  <si>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</si>
  <si>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</si>
  <si>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</si>
  <si>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</si>
  <si>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</si>
  <si>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</si>
  <si>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</si>
  <si>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</si>
  <si>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</si>
  <si>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</si>
  <si>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</si>
  <si>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</si>
  <si>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</si>
  <si>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</si>
  <si>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</si>
  <si>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</si>
  <si>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</si>
  <si>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</si>
  <si>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</si>
  <si>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</si>
  <si>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</si>
  <si>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</si>
  <si>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</si>
  <si>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</si>
  <si>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</si>
  <si>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</si>
  <si>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</si>
  <si>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</si>
  <si>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</si>
  <si>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</si>
  <si>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</si>
  <si>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</si>
  <si>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</si>
  <si>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</si>
  <si>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</si>
  <si>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</si>
  <si>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</si>
  <si>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</si>
  <si>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</si>
  <si>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</si>
  <si>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</si>
  <si>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</si>
  <si>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</si>
  <si>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</si>
  <si>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</si>
  <si>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</si>
  <si>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</si>
  <si>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</si>
  <si>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</si>
  <si>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</si>
  <si>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</si>
  <si>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</si>
  <si>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</si>
  <si>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</si>
  <si>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</si>
  <si>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</si>
  <si>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</si>
  <si>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</si>
  <si>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</si>
  <si>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</si>
  <si>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</si>
  <si>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</si>
  <si>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</si>
  <si>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</si>
  <si>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</si>
  <si>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</si>
  <si>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</si>
  <si>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</si>
  <si>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</si>
  <si>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</si>
  <si>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</si>
  <si>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</si>
  <si>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</si>
  <si>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</si>
  <si>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</si>
  <si>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</si>
  <si>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</si>
  <si>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</si>
  <si>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</si>
  <si>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</si>
  <si>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</si>
  <si>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</si>
  <si>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</si>
  <si>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</si>
  <si>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</si>
  <si>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</si>
  <si>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</si>
  <si>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</si>
  <si>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</si>
  <si>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</si>
  <si>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</si>
  <si>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</si>
  <si>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</si>
  <si>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</si>
  <si>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</si>
  <si>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</si>
  <si>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</si>
  <si>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</si>
  <si>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</si>
  <si>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</si>
  <si>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</si>
  <si>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</si>
  <si>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</si>
  <si>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</si>
  <si>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</si>
  <si>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</si>
  <si>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</si>
  <si>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</si>
  <si>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</si>
  <si>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</si>
  <si>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</si>
  <si>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</si>
  <si>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</si>
  <si>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</si>
  <si>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</si>
  <si>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</si>
  <si>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</si>
  <si>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</si>
  <si>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</si>
  <si>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</si>
  <si>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</si>
  <si>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</si>
  <si>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</si>
  <si>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</si>
  <si>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</si>
  <si>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</si>
  <si>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</si>
  <si>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</si>
  <si>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</si>
  <si>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</si>
  <si>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</si>
  <si>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</si>
  <si>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</si>
  <si>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</si>
  <si>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</si>
  <si>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</si>
  <si>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</si>
  <si>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</si>
  <si>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</si>
  <si>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</si>
  <si>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</si>
  <si>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</si>
  <si>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</si>
  <si>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</si>
  <si>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</si>
  <si>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</si>
  <si>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</si>
  <si>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</si>
  <si>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</si>
  <si>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</si>
  <si>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</si>
  <si>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</si>
  <si>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</si>
  <si>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</si>
  <si>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</si>
  <si>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</si>
  <si>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</si>
  <si>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</si>
  <si>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</si>
  <si>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</si>
  <si>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</si>
  <si>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</si>
  <si>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</si>
  <si>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</si>
  <si>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</si>
  <si>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</si>
  <si>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</si>
  <si>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</si>
  <si>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</si>
  <si>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</si>
  <si>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</si>
  <si>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</si>
  <si>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</si>
  <si>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</si>
  <si>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</si>
  <si>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</si>
  <si>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</si>
  <si>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</si>
  <si>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</si>
  <si>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</si>
  <si>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</si>
  <si>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</si>
  <si>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</si>
  <si>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</si>
  <si>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</si>
  <si>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</si>
  <si>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</si>
  <si>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</si>
  <si>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</si>
  <si>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</si>
  <si>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</si>
  <si>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</si>
  <si>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</si>
  <si>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</si>
  <si>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</si>
  <si>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</si>
  <si>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</si>
  <si>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</si>
  <si>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</si>
  <si>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</si>
  <si>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</si>
  <si>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</si>
  <si>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</si>
  <si>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</si>
  <si>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</si>
  <si>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</si>
  <si>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</si>
  <si>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</si>
  <si>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</si>
  <si>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</si>
  <si>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</si>
  <si>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</si>
  <si>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</si>
  <si>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</si>
  <si>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</si>
  <si>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</si>
  <si>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</si>
  <si>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</si>
  <si>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</si>
  <si>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</si>
  <si>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</si>
  <si>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</si>
  <si>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</si>
  <si>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</si>
  <si>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</si>
  <si>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</si>
  <si>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</si>
  <si>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</si>
  <si>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</si>
  <si>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</si>
  <si>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</si>
  <si>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</si>
  <si>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</si>
  <si>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</si>
  <si>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</si>
  <si>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</si>
  <si>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</si>
  <si>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</si>
  <si>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</si>
  <si>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</si>
  <si>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</si>
  <si>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</si>
  <si>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</si>
  <si>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</si>
  <si>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</si>
  <si>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</si>
  <si>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</si>
  <si>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</si>
  <si>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</si>
  <si>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</si>
  <si>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</si>
  <si>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</si>
  <si>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</si>
  <si>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</si>
  <si>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</si>
  <si>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</si>
  <si>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</si>
  <si>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</si>
  <si>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</si>
  <si>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</si>
  <si>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</si>
  <si>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</si>
  <si>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</si>
  <si>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</si>
  <si>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</si>
  <si>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</si>
  <si>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</si>
  <si>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</si>
  <si>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</si>
  <si>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</si>
  <si>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</si>
  <si>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</si>
  <si>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</si>
  <si>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</si>
  <si>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</si>
  <si>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</si>
  <si>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</si>
  <si>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</si>
  <si>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</si>
  <si>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</si>
  <si>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</si>
  <si>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</si>
  <si>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</si>
  <si>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</si>
  <si>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</si>
  <si>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</si>
  <si>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</si>
  <si>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</si>
  <si>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</si>
  <si>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</si>
  <si>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</si>
  <si>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</si>
  <si>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</si>
  <si>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</si>
  <si>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</si>
  <si>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</si>
  <si>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</si>
  <si>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</si>
  <si>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</si>
  <si>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</si>
  <si>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</si>
  <si>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</si>
  <si>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</si>
  <si>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</si>
  <si>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</si>
  <si>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</si>
  <si>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</si>
  <si>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</si>
  <si>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</si>
  <si>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</si>
  <si>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</si>
  <si>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</si>
  <si>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</si>
  <si>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</si>
  <si>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</si>
  <si>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</si>
  <si>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</si>
  <si>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</si>
  <si>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</si>
  <si>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</si>
  <si>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</si>
  <si>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</si>
  <si>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</si>
  <si>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</si>
  <si>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</si>
  <si>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</si>
  <si>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</si>
  <si>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</si>
  <si>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</si>
  <si>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</si>
  <si>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</si>
  <si>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</si>
  <si>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</si>
  <si>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</si>
  <si>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</si>
  <si>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</si>
  <si>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</si>
  <si>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</si>
  <si>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</si>
  <si>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</si>
  <si>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</si>
  <si>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</si>
  <si>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</si>
  <si>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</si>
  <si>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</si>
  <si>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</si>
  <si>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</si>
  <si>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</si>
  <si>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</si>
  <si>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</si>
  <si>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0.73</t>
  </si>
  <si>
    <t>▲ 0.33</t>
  </si>
  <si>
    <t>▲ 1.74</t>
  </si>
  <si>
    <t>国民健康保険特別会計</t>
  </si>
  <si>
    <t>▲ 0.42</t>
  </si>
  <si>
    <t>病院事業会計</t>
  </si>
  <si>
    <t>水道事業会計</t>
  </si>
  <si>
    <t>一般会計</t>
  </si>
  <si>
    <t>一般旅客自動車運送事業会計</t>
  </si>
  <si>
    <t>介護保険特別会計</t>
  </si>
  <si>
    <t>浄化槽設置管理事業会計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</si>
  <si>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</si>
  <si>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</si>
  <si>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</si>
  <si>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</si>
  <si>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</si>
  <si>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</si>
  <si>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</si>
  <si>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</si>
  <si>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</si>
  <si>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8">
      <t>コウキョウシセツセイビキキン</t>
    </rPh>
    <phoneticPr fontId="5"/>
  </si>
  <si>
    <t>ふるさと創生基金</t>
    <rPh sb="4" eb="8">
      <t>ソウセイキキン</t>
    </rPh>
    <phoneticPr fontId="2"/>
  </si>
  <si>
    <t>社会福祉推進基金</t>
    <rPh sb="0" eb="8">
      <t>シャカイフクシスイシンキキン</t>
    </rPh>
    <phoneticPr fontId="2"/>
  </si>
  <si>
    <t>産業振興基金</t>
    <rPh sb="0" eb="6">
      <t>サンギョウシンコウキキン</t>
    </rPh>
    <phoneticPr fontId="2"/>
  </si>
  <si>
    <t>人材育成基金</t>
    <rPh sb="0" eb="6">
      <t>ジンザイイクセイキキン</t>
    </rPh>
    <phoneticPr fontId="2"/>
  </si>
  <si>
    <t>東京都市町村議会議員公務災害補償等組合</t>
    <rPh sb="3" eb="6">
      <t>シチョウソン</t>
    </rPh>
    <phoneticPr fontId="2"/>
  </si>
  <si>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</si>
  <si>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</si>
  <si>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</si>
  <si>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</si>
  <si>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</si>
  <si>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</si>
  <si>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東京都市町村職員退職手当組合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</si>
  <si>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</si>
  <si>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</si>
  <si>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</si>
  <si>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３度と比較し、充当可能基金が△１．８９％（△１億１，０４４万円）となったが、公営企業債等繰入見込額が△９．０１％（△１億４，８０８万円）となり、地方債現在高が△５．５７％（△３億４，９１３万円）となったことにより、昨年度に引き続き０ポイントとなった。
　有形固定資産減価償却率については、老朽化している施設を多く抱えているため施設改修等の費用が増加傾向にあり、昨年度に続き今年度も類似団体と比較して高い比率となった。公共施設等管理計画に基づき計画的な改修、更新を行い事業を平準化しつつ、将来的な施設の統廃合の検討を行い、今後の健全な財政運営を図っていく。</t>
    <rPh sb="190" eb="193">
      <t>サクネンド</t>
    </rPh>
    <rPh sb="194" eb="195">
      <t>ツヅ</t>
    </rPh>
    <rPh sb="253" eb="256">
      <t>ショウライテキ</t>
    </rPh>
    <rPh sb="257" eb="259">
      <t>シセツ</t>
    </rPh>
    <rPh sb="260" eb="263">
      <t>トウハイゴウ</t>
    </rPh>
    <rPh sb="264" eb="266">
      <t>ケントウ</t>
    </rPh>
    <rPh sb="267" eb="268">
      <t>オコナ</t>
    </rPh>
    <rPh sb="270" eb="272">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</si>
  <si>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</si>
  <si>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</si>
  <si>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</si>
  <si>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</si>
  <si>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</si>
  <si>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</si>
  <si>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実質公債比率においては未だ高い状況となっているが、新規発行債を抑制したことで少しずつであるが低下した。
　令和２年度よりごみ焼却施設の建て替えや防災行政無線のデジタル化などの大規模事業に着手しており、令和３年度からは歴史民俗資料館の改修にも着手したことから、基金の取り崩しや新規発行債を計画しているため、再び上昇していくことが想定されるが、最小限の発行を抑制することで財政の健全化に努める。</t>
    <rPh sb="90" eb="91">
      <t>スコ</t>
    </rPh>
    <rPh sb="98" eb="100">
      <t>テイカ</t>
    </rPh>
    <rPh sb="105" eb="107">
      <t>レイワ</t>
    </rPh>
    <rPh sb="108" eb="110">
      <t>ネンド</t>
    </rPh>
    <rPh sb="152" eb="154">
      <t>レイワ</t>
    </rPh>
    <rPh sb="155" eb="157">
      <t>ネンド</t>
    </rPh>
    <rPh sb="215" eb="217">
      <t>ソウテイ</t>
    </rPh>
    <rPh sb="226" eb="228">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</si>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</sst>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BA092F-9F6A-4E5D-A89D-E42C66AB49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E8D2-48E0-B8AA-8D3730BA0A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186312</c:v>
                </c:pt>
                <c:pt idx="1">
                  <c:v>182351</c:v>
                </c:pt>
                <c:pt idx="2">
                  <c:v>241249</c:v>
                </c:pt>
                <c:pt idx="3">
                  <c:v>221996</c:v>
                </c:pt>
                <c:pt idx="4">
                  <c:v>365323</c:v>
                </c:pt>
              </c:numCache>
            </c:numRef>
          </c:val>
          <c:smooth val="0"/>
          <c:extLst>
            <c:ext xmlns:c16="http://schemas.microsoft.com/office/drawing/2014/chart" uri="{C3380CC4-5D6E-409C-BE32-E72D297353CC}">
              <c16:uniqueId val="{00000001-E8D2-48E0-B8AA-8D3730BA0A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2.96</c:v>
                </c:pt>
                <c:pt idx="1">
                  <c:v>2.2799999999999998</c:v>
                </c:pt>
                <c:pt idx="2">
                  <c:v>4.51</c:v>
                </c:pt>
                <c:pt idx="3">
                  <c:v>3.79</c:v>
                </c:pt>
                <c:pt idx="4">
                  <c:v>2.2200000000000002</c:v>
                </c:pt>
              </c:numCache>
            </c:numRef>
          </c:val>
          <c:extLst>
            <c:ext xmlns:c16="http://schemas.microsoft.com/office/drawing/2014/chart" uri="{C3380CC4-5D6E-409C-BE32-E72D297353CC}">
              <c16:uniqueId val="{00000000-F238-4189-87AC-28BB38E068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36.67</c:v>
                </c:pt>
                <c:pt idx="1">
                  <c:v>36.75</c:v>
                </c:pt>
                <c:pt idx="2">
                  <c:v>34.92</c:v>
                </c:pt>
                <c:pt idx="3">
                  <c:v>31.9</c:v>
                </c:pt>
                <c:pt idx="4">
                  <c:v>33.33</c:v>
                </c:pt>
              </c:numCache>
            </c:numRef>
          </c:val>
          <c:extLst>
            <c:ext xmlns:c16="http://schemas.microsoft.com/office/drawing/2014/chart" uri="{C3380CC4-5D6E-409C-BE32-E72D297353CC}">
              <c16:uniqueId val="{00000001-F238-4189-87AC-28BB38E068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2.84</c:v>
                </c:pt>
                <c:pt idx="1">
                  <c:v>-0.73</c:v>
                </c:pt>
                <c:pt idx="2">
                  <c:v>2.23</c:v>
                </c:pt>
                <c:pt idx="3">
                  <c:v>-0.33</c:v>
                </c:pt>
                <c:pt idx="4">
                  <c:v>-1.74</c:v>
                </c:pt>
              </c:numCache>
            </c:numRef>
          </c:val>
          <c:smooth val="0"/>
          <c:extLst>
            <c:ext xmlns:c16="http://schemas.microsoft.com/office/drawing/2014/chart" uri="{C3380CC4-5D6E-409C-BE32-E72D297353CC}">
              <c16:uniqueId val="{00000002-F238-4189-87AC-28BB38E068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1.73</c:v>
                </c:pt>
                <c:pt idx="4">
                  <c:v>0</c:v>
                </c:pt>
                <c:pt idx="5">
                  <c:v>0</c:v>
                </c:pt>
                <c:pt idx="6">
                  <c:v>0</c:v>
                </c:pt>
                <c:pt idx="7">
                  <c:v>0</c:v>
                </c:pt>
                <c:pt idx="8">
                  <c:v>0</c:v>
                </c:pt>
                <c:pt idx="9">
                  <c:v>0</c:v>
                </c:pt>
              </c:numCache>
            </c:numRef>
          </c:val>
          <c:extLst>
            <c:ext xmlns:c16="http://schemas.microsoft.com/office/drawing/2014/chart" uri="{C3380CC4-5D6E-409C-BE32-E72D297353CC}">
              <c16:uniqueId val="{00000000-C83E-43D7-B81D-96440841C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3E-43D7-B81D-96440841C3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83E-43D7-B81D-96440841C3DD}"/>
            </c:ext>
          </c:extLst>
        </c:ser>
        <c:ser>
          <c:idx val="3"/>
          <c:order val="3"/>
          <c:tx>
            <c:strRef>
              <c:f>データシート!$A$30</c:f>
              <c:strCache>
                <c:ptCount val="1"/>
                <c:pt idx="0">
                  <c:v>浄化槽設置管理事業会計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1.36</c:v>
                </c:pt>
                <c:pt idx="6">
                  <c:v>#N/A</c:v>
                </c:pt>
                <c:pt idx="7">
                  <c:v>1.19</c:v>
                </c:pt>
                <c:pt idx="8">
                  <c:v>#N/A</c:v>
                </c:pt>
                <c:pt idx="9">
                  <c:v>1.2</c:v>
                </c:pt>
              </c:numCache>
            </c:numRef>
          </c:val>
          <c:extLst>
            <c:ext xmlns:c16="http://schemas.microsoft.com/office/drawing/2014/chart" uri="{C3380CC4-5D6E-409C-BE32-E72D297353CC}">
              <c16:uniqueId val="{00000003-C83E-43D7-B81D-96440841C3D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0.57999999999999996</c:v>
                </c:pt>
                <c:pt idx="2">
                  <c:v>#N/A</c:v>
                </c:pt>
                <c:pt idx="3">
                  <c:v>0.97</c:v>
                </c:pt>
                <c:pt idx="4">
                  <c:v>#N/A</c:v>
                </c:pt>
                <c:pt idx="5">
                  <c:v>0.55000000000000004</c:v>
                </c:pt>
                <c:pt idx="6">
                  <c:v>#N/A</c:v>
                </c:pt>
                <c:pt idx="7">
                  <c:v>0.46</c:v>
                </c:pt>
                <c:pt idx="8">
                  <c:v>#N/A</c:v>
                </c:pt>
                <c:pt idx="9">
                  <c:v>1.27</c:v>
                </c:pt>
              </c:numCache>
            </c:numRef>
          </c:val>
          <c:extLst>
            <c:ext xmlns:c16="http://schemas.microsoft.com/office/drawing/2014/chart" uri="{C3380CC4-5D6E-409C-BE32-E72D297353CC}">
              <c16:uniqueId val="{00000004-C83E-43D7-B81D-96440841C3DD}"/>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1.1399999999999999</c:v>
                </c:pt>
                <c:pt idx="2">
                  <c:v>#N/A</c:v>
                </c:pt>
                <c:pt idx="3">
                  <c:v>1.22</c:v>
                </c:pt>
                <c:pt idx="4">
                  <c:v>#N/A</c:v>
                </c:pt>
                <c:pt idx="5">
                  <c:v>0.99</c:v>
                </c:pt>
                <c:pt idx="6">
                  <c:v>#N/A</c:v>
                </c:pt>
                <c:pt idx="7">
                  <c:v>1.17</c:v>
                </c:pt>
                <c:pt idx="8">
                  <c:v>#N/A</c:v>
                </c:pt>
                <c:pt idx="9">
                  <c:v>1.54</c:v>
                </c:pt>
              </c:numCache>
            </c:numRef>
          </c:val>
          <c:extLst>
            <c:ext xmlns:c16="http://schemas.microsoft.com/office/drawing/2014/chart" uri="{C3380CC4-5D6E-409C-BE32-E72D297353CC}">
              <c16:uniqueId val="{00000005-C83E-43D7-B81D-96440841C3D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2.96</c:v>
                </c:pt>
                <c:pt idx="2">
                  <c:v>#N/A</c:v>
                </c:pt>
                <c:pt idx="3">
                  <c:v>2.27</c:v>
                </c:pt>
                <c:pt idx="4">
                  <c:v>#N/A</c:v>
                </c:pt>
                <c:pt idx="5">
                  <c:v>4.51</c:v>
                </c:pt>
                <c:pt idx="6">
                  <c:v>#N/A</c:v>
                </c:pt>
                <c:pt idx="7">
                  <c:v>3.79</c:v>
                </c:pt>
                <c:pt idx="8">
                  <c:v>#N/A</c:v>
                </c:pt>
                <c:pt idx="9">
                  <c:v>2.2200000000000002</c:v>
                </c:pt>
              </c:numCache>
            </c:numRef>
          </c:val>
          <c:extLst>
            <c:ext xmlns:c16="http://schemas.microsoft.com/office/drawing/2014/chart" uri="{C3380CC4-5D6E-409C-BE32-E72D297353CC}">
              <c16:uniqueId val="{00000006-C83E-43D7-B81D-96440841C3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3.78</c:v>
                </c:pt>
                <c:pt idx="2">
                  <c:v>#N/A</c:v>
                </c:pt>
                <c:pt idx="3">
                  <c:v>3.88</c:v>
                </c:pt>
                <c:pt idx="4">
                  <c:v>#N/A</c:v>
                </c:pt>
                <c:pt idx="5">
                  <c:v>3.89</c:v>
                </c:pt>
                <c:pt idx="6">
                  <c:v>#N/A</c:v>
                </c:pt>
                <c:pt idx="7">
                  <c:v>0.64</c:v>
                </c:pt>
                <c:pt idx="8">
                  <c:v>#N/A</c:v>
                </c:pt>
                <c:pt idx="9">
                  <c:v>3.91</c:v>
                </c:pt>
              </c:numCache>
            </c:numRef>
          </c:val>
          <c:extLst>
            <c:ext xmlns:c16="http://schemas.microsoft.com/office/drawing/2014/chart" uri="{C3380CC4-5D6E-409C-BE32-E72D297353CC}">
              <c16:uniqueId val="{00000007-C83E-43D7-B81D-96440841C3D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14.92</c:v>
                </c:pt>
                <c:pt idx="2">
                  <c:v>#N/A</c:v>
                </c:pt>
                <c:pt idx="3">
                  <c:v>13.3</c:v>
                </c:pt>
                <c:pt idx="4">
                  <c:v>#N/A</c:v>
                </c:pt>
                <c:pt idx="5">
                  <c:v>13.26</c:v>
                </c:pt>
                <c:pt idx="6">
                  <c:v>#N/A</c:v>
                </c:pt>
                <c:pt idx="7">
                  <c:v>11.92</c:v>
                </c:pt>
                <c:pt idx="8">
                  <c:v>#N/A</c:v>
                </c:pt>
                <c:pt idx="9">
                  <c:v>13.45</c:v>
                </c:pt>
              </c:numCache>
            </c:numRef>
          </c:val>
          <c:extLst>
            <c:ext xmlns:c16="http://schemas.microsoft.com/office/drawing/2014/chart" uri="{C3380CC4-5D6E-409C-BE32-E72D297353CC}">
              <c16:uniqueId val="{00000008-C83E-43D7-B81D-96440841C3D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1.45</c:v>
                </c:pt>
                <c:pt idx="2">
                  <c:v>#N/A</c:v>
                </c:pt>
                <c:pt idx="3">
                  <c:v>1.06</c:v>
                </c:pt>
                <c:pt idx="4">
                  <c:v>#N/A</c:v>
                </c:pt>
                <c:pt idx="5">
                  <c:v>1.47</c:v>
                </c:pt>
                <c:pt idx="6">
                  <c:v>#N/A</c:v>
                </c:pt>
                <c:pt idx="7">
                  <c:v>0.21</c:v>
                </c:pt>
                <c:pt idx="8">
                  <c:v>0.42</c:v>
                </c:pt>
                <c:pt idx="9">
                  <c:v>#N/A</c:v>
                </c:pt>
              </c:numCache>
            </c:numRef>
          </c:val>
          <c:extLst>
            <c:ext xmlns:c16="http://schemas.microsoft.com/office/drawing/2014/chart" uri="{C3380CC4-5D6E-409C-BE32-E72D297353CC}">
              <c16:uniqueId val="{00000009-C83E-43D7-B81D-96440841C3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539</c:v>
                </c:pt>
                <c:pt idx="5">
                  <c:v>566</c:v>
                </c:pt>
                <c:pt idx="8">
                  <c:v>559</c:v>
                </c:pt>
                <c:pt idx="11">
                  <c:v>548</c:v>
                </c:pt>
                <c:pt idx="14">
                  <c:v>525</c:v>
                </c:pt>
              </c:numCache>
            </c:numRef>
          </c:val>
          <c:extLst>
            <c:ext xmlns:c16="http://schemas.microsoft.com/office/drawing/2014/chart" uri="{C3380CC4-5D6E-409C-BE32-E72D297353CC}">
              <c16:uniqueId val="{00000000-9AB0-4AA1-ACF4-CF9DE8FD7B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B0-4AA1-ACF4-CF9DE8FD7B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16</c:v>
                </c:pt>
                <c:pt idx="9">
                  <c:v>0</c:v>
                </c:pt>
                <c:pt idx="12">
                  <c:v>0</c:v>
                </c:pt>
              </c:numCache>
            </c:numRef>
          </c:val>
          <c:extLst>
            <c:ext xmlns:c16="http://schemas.microsoft.com/office/drawing/2014/chart" uri="{C3380CC4-5D6E-409C-BE32-E72D297353CC}">
              <c16:uniqueId val="{00000002-9AB0-4AA1-ACF4-CF9DE8FD7B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55</c:v>
                </c:pt>
                <c:pt idx="6">
                  <c:v>50</c:v>
                </c:pt>
                <c:pt idx="9">
                  <c:v>31</c:v>
                </c:pt>
                <c:pt idx="12">
                  <c:v>32</c:v>
                </c:pt>
              </c:numCache>
            </c:numRef>
          </c:val>
          <c:extLst>
            <c:ext xmlns:c16="http://schemas.microsoft.com/office/drawing/2014/chart" uri="{C3380CC4-5D6E-409C-BE32-E72D297353CC}">
              <c16:uniqueId val="{00000003-9AB0-4AA1-ACF4-CF9DE8FD7B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142</c:v>
                </c:pt>
                <c:pt idx="3">
                  <c:v>137</c:v>
                </c:pt>
                <c:pt idx="6">
                  <c:v>150</c:v>
                </c:pt>
                <c:pt idx="9">
                  <c:v>236</c:v>
                </c:pt>
                <c:pt idx="12">
                  <c:v>137</c:v>
                </c:pt>
              </c:numCache>
            </c:numRef>
          </c:val>
          <c:extLst>
            <c:ext xmlns:c16="http://schemas.microsoft.com/office/drawing/2014/chart" uri="{C3380CC4-5D6E-409C-BE32-E72D297353CC}">
              <c16:uniqueId val="{00000004-9AB0-4AA1-ACF4-CF9DE8FD7B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B0-4AA1-ACF4-CF9DE8FD7B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B0-4AA1-ACF4-CF9DE8FD7B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716</c:v>
                </c:pt>
                <c:pt idx="3">
                  <c:v>736</c:v>
                </c:pt>
                <c:pt idx="6">
                  <c:v>726</c:v>
                </c:pt>
                <c:pt idx="9">
                  <c:v>710</c:v>
                </c:pt>
                <c:pt idx="12">
                  <c:v>709</c:v>
                </c:pt>
              </c:numCache>
            </c:numRef>
          </c:val>
          <c:extLst>
            <c:ext xmlns:c16="http://schemas.microsoft.com/office/drawing/2014/chart" uri="{C3380CC4-5D6E-409C-BE32-E72D297353CC}">
              <c16:uniqueId val="{00000007-9AB0-4AA1-ACF4-CF9DE8FD7B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391</c:v>
                </c:pt>
                <c:pt idx="2">
                  <c:v>#N/A</c:v>
                </c:pt>
                <c:pt idx="3">
                  <c:v>#N/A</c:v>
                </c:pt>
                <c:pt idx="4">
                  <c:v>378</c:v>
                </c:pt>
                <c:pt idx="5">
                  <c:v>#N/A</c:v>
                </c:pt>
                <c:pt idx="6">
                  <c:v>#N/A</c:v>
                </c:pt>
                <c:pt idx="7">
                  <c:v>383</c:v>
                </c:pt>
                <c:pt idx="8">
                  <c:v>#N/A</c:v>
                </c:pt>
                <c:pt idx="9">
                  <c:v>#N/A</c:v>
                </c:pt>
                <c:pt idx="10">
                  <c:v>429</c:v>
                </c:pt>
                <c:pt idx="11">
                  <c:v>#N/A</c:v>
                </c:pt>
                <c:pt idx="12">
                  <c:v>#N/A</c:v>
                </c:pt>
                <c:pt idx="13">
                  <c:v>353</c:v>
                </c:pt>
                <c:pt idx="14">
                  <c:v>#N/A</c:v>
                </c:pt>
              </c:numCache>
            </c:numRef>
          </c:val>
          <c:smooth val="0"/>
          <c:extLst>
            <c:ext xmlns:c16="http://schemas.microsoft.com/office/drawing/2014/chart" uri="{C3380CC4-5D6E-409C-BE32-E72D297353CC}">
              <c16:uniqueId val="{00000008-9AB0-4AA1-ACF4-CF9DE8FD7B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4664</c:v>
                </c:pt>
                <c:pt idx="5">
                  <c:v>4490</c:v>
                </c:pt>
                <c:pt idx="8">
                  <c:v>4483</c:v>
                </c:pt>
                <c:pt idx="11">
                  <c:v>4430</c:v>
                </c:pt>
                <c:pt idx="14">
                  <c:v>4253</c:v>
                </c:pt>
              </c:numCache>
            </c:numRef>
          </c:val>
          <c:extLst>
            <c:ext xmlns:c16="http://schemas.microsoft.com/office/drawing/2014/chart" uri="{C3380CC4-5D6E-409C-BE32-E72D297353CC}">
              <c16:uniqueId val="{00000000-275A-4995-9277-AA13A8135B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592</c:v>
                </c:pt>
                <c:pt idx="5">
                  <c:v>570</c:v>
                </c:pt>
                <c:pt idx="8">
                  <c:v>489</c:v>
                </c:pt>
                <c:pt idx="11">
                  <c:v>470</c:v>
                </c:pt>
                <c:pt idx="14">
                  <c:v>376</c:v>
                </c:pt>
              </c:numCache>
            </c:numRef>
          </c:val>
          <c:extLst>
            <c:ext xmlns:c16="http://schemas.microsoft.com/office/drawing/2014/chart" uri="{C3380CC4-5D6E-409C-BE32-E72D297353CC}">
              <c16:uniqueId val="{00000001-275A-4995-9277-AA13A8135B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3723</c:v>
                </c:pt>
                <c:pt idx="5">
                  <c:v>3840</c:v>
                </c:pt>
                <c:pt idx="8">
                  <c:v>4901</c:v>
                </c:pt>
                <c:pt idx="11">
                  <c:v>5828</c:v>
                </c:pt>
                <c:pt idx="14">
                  <c:v>5718</c:v>
                </c:pt>
              </c:numCache>
            </c:numRef>
          </c:val>
          <c:extLst>
            <c:ext xmlns:c16="http://schemas.microsoft.com/office/drawing/2014/chart" uri="{C3380CC4-5D6E-409C-BE32-E72D297353CC}">
              <c16:uniqueId val="{00000002-275A-4995-9277-AA13A8135B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A-4995-9277-AA13A8135B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5A-4995-9277-AA13A8135B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A-4995-9277-AA13A8135B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1155</c:v>
                </c:pt>
                <c:pt idx="3">
                  <c:v>1228</c:v>
                </c:pt>
                <c:pt idx="6">
                  <c:v>1299</c:v>
                </c:pt>
                <c:pt idx="9">
                  <c:v>1240</c:v>
                </c:pt>
                <c:pt idx="12">
                  <c:v>1077</c:v>
                </c:pt>
              </c:numCache>
            </c:numRef>
          </c:val>
          <c:extLst>
            <c:ext xmlns:c16="http://schemas.microsoft.com/office/drawing/2014/chart" uri="{C3380CC4-5D6E-409C-BE32-E72D297353CC}">
              <c16:uniqueId val="{00000006-275A-4995-9277-AA13A8135B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289</c:v>
                </c:pt>
                <c:pt idx="3">
                  <c:v>237</c:v>
                </c:pt>
                <c:pt idx="6">
                  <c:v>189</c:v>
                </c:pt>
                <c:pt idx="9">
                  <c:v>160</c:v>
                </c:pt>
                <c:pt idx="12">
                  <c:v>130</c:v>
                </c:pt>
              </c:numCache>
            </c:numRef>
          </c:val>
          <c:extLst>
            <c:ext xmlns:c16="http://schemas.microsoft.com/office/drawing/2014/chart" uri="{C3380CC4-5D6E-409C-BE32-E72D297353CC}">
              <c16:uniqueId val="{00000007-275A-4995-9277-AA13A8135B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1221</c:v>
                </c:pt>
                <c:pt idx="3">
                  <c:v>1171</c:v>
                </c:pt>
                <c:pt idx="6">
                  <c:v>1191</c:v>
                </c:pt>
                <c:pt idx="9">
                  <c:v>1643</c:v>
                </c:pt>
                <c:pt idx="12">
                  <c:v>1495</c:v>
                </c:pt>
              </c:numCache>
            </c:numRef>
          </c:val>
          <c:extLst>
            <c:ext xmlns:c16="http://schemas.microsoft.com/office/drawing/2014/chart" uri="{C3380CC4-5D6E-409C-BE32-E72D297353CC}">
              <c16:uniqueId val="{00000008-275A-4995-9277-AA13A8135B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c:v>
                </c:pt>
                <c:pt idx="3">
                  <c:v>16</c:v>
                </c:pt>
                <c:pt idx="6">
                  <c:v>0</c:v>
                </c:pt>
                <c:pt idx="9">
                  <c:v>0</c:v>
                </c:pt>
                <c:pt idx="12">
                  <c:v>0</c:v>
                </c:pt>
              </c:numCache>
            </c:numRef>
          </c:val>
          <c:extLst>
            <c:ext xmlns:c16="http://schemas.microsoft.com/office/drawing/2014/chart" uri="{C3380CC4-5D6E-409C-BE32-E72D297353CC}">
              <c16:uniqueId val="{00000009-275A-4995-9277-AA13A8135B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6822</c:v>
                </c:pt>
                <c:pt idx="3">
                  <c:v>6454</c:v>
                </c:pt>
                <c:pt idx="6">
                  <c:v>6465</c:v>
                </c:pt>
                <c:pt idx="9">
                  <c:v>6266</c:v>
                </c:pt>
                <c:pt idx="12">
                  <c:v>5917</c:v>
                </c:pt>
              </c:numCache>
            </c:numRef>
          </c:val>
          <c:extLst>
            <c:ext xmlns:c16="http://schemas.microsoft.com/office/drawing/2014/chart" uri="{C3380CC4-5D6E-409C-BE32-E72D297353CC}">
              <c16:uniqueId val="{0000000A-275A-4995-9277-AA13A8135B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541</c:v>
                </c:pt>
                <c:pt idx="2">
                  <c:v>#N/A</c:v>
                </c:pt>
                <c:pt idx="3">
                  <c:v>#N/A</c:v>
                </c:pt>
                <c:pt idx="4">
                  <c:v>205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5A-4995-9277-AA13A8135B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E2C0-4854-9808-EFD379A07C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212</c:v>
                </c:pt>
                <c:pt idx="1">
                  <c:v>300</c:v>
                </c:pt>
                <c:pt idx="2">
                  <c:v>300</c:v>
                </c:pt>
              </c:numCache>
            </c:numRef>
          </c:val>
          <c:extLst>
            <c:ext xmlns:c16="http://schemas.microsoft.com/office/drawing/2014/chart" uri="{C3380CC4-5D6E-409C-BE32-E72D297353CC}">
              <c16:uniqueId val="{00000001-E2C0-4854-9808-EFD379A07C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3031</c:v>
                </c:pt>
                <c:pt idx="1">
                  <c:v>3837</c:v>
                </c:pt>
                <c:pt idx="2">
                  <c:v>3711</c:v>
                </c:pt>
              </c:numCache>
            </c:numRef>
          </c:val>
          <c:extLst>
            <c:ext xmlns:c16="http://schemas.microsoft.com/office/drawing/2014/chart" uri="{C3380CC4-5D6E-409C-BE32-E72D297353CC}">
              <c16:uniqueId val="{00000002-E2C0-4854-9808-EFD379A07C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{905A6F8C-7107-409E-A24D-23BFE7C74D63}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FA5-4ACD-A275-08CFB40034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{30EA8A3B-22A3-4D6A-B1E1-15A53C2CF5A8}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A5-4ACD-A275-08CFB40034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{9CFC3126-0DFD-419D-9C2D-4F2AB2467A30}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A5-4ACD-A275-08CFB40034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{655B0761-E296-4336-AB40-66F734BF80BC}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A5-4ACD-A275-08CFB40034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{E0B4BDE8-F8A0-4FE3-A831-8C695E95B8CF}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A5-4ACD-A275-08CFB400341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{9D10EC79-4BAB-41C3-9C8C-F066A3413248}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FA5-4ACD-A275-08CFB400341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{D9556161-E59F-4A4A-940A-1F8F34967C58}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FA5-4ACD-A275-08CFB40034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{7B196611-4E6E-4E7B-A53C-FC96E1D11B8D}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FA5-4ACD-A275-08CFB40034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{B4303196-2D2E-4BB0-8D07-5AB4F5602FC0}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FA5-4ACD-A275-08CFB40034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62.7</c:v>
                </c:pt>
                <c:pt idx="16">
                  <c:v>61.4</c:v>
                </c:pt>
                <c:pt idx="24">
                  <c:v>64.3</c:v>
                </c:pt>
                <c:pt idx="32">
                  <c:v>65.3</c:v>
                </c:pt>
              </c:numCache>
            </c:numRef>
          </c:xVal>
          <c:yVal>
            <c:numRef>
              <c:f>公会計指標分析・財政指標組合せ分析表!$BP$51:$DC$51</c:f>
              <c:numCache>
                <c:formatCode>#,##0.0;"▲ "#,##0.0</c:formatCode>
                <c:ptCount val="40"/>
                <c:pt idx="0">
                  <c:v>17.5</c:v>
                </c:pt>
                <c:pt idx="8">
                  <c:v>6.6</c:v>
                </c:pt>
              </c:numCache>
            </c:numRef>
          </c:yVal>
          <c:smooth val="0"/>
          <c:extLst>
            <c:ext xmlns:c16="http://schemas.microsoft.com/office/drawing/2014/chart" uri="{C3380CC4-5D6E-409C-BE32-E72D297353CC}">
              <c16:uniqueId val="{00000009-8FA5-4ACD-A275-08CFB40034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{049A8A64-22D1-4263-B0D0-E5324EFF1B5C}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FA5-4ACD-A275-08CFB40034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{DB31EBCD-CC09-4C7D-9FEB-92FE4A6D2CF9}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A5-4ACD-A275-08CFB40034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{5914DFDA-7B58-4675-BBC4-9C6E125C5C99}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A5-4ACD-A275-08CFB40034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{E54527B2-AAB5-4993-BCB4-A4AD0FAE8CD9}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A5-4ACD-A275-08CFB40034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{BC182B71-2540-44B9-97B1-E510D331B024}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A5-4ACD-A275-08CFB400341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{489C33EF-E1F7-43E2-9DA8-6BC03ED33C1A}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FA5-4ACD-A275-08CFB400341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{4793F4A1-3DA6-4750-81A7-DF4BE3162F3B}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FA5-4ACD-A275-08CFB40034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{1B3B2B85-5938-48DB-A5E7-91858DE51259}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FA5-4ACD-A275-08CFB40034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{4E925DC1-8563-4BF9-82F0-F1200E14E649}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FA5-4ACD-A275-08CFB40034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FA5-4ACD-A275-08CFB4003414}"/>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{72450168-116D-460F-A929-F1766FEB0F9F}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0B8-4BED-AF8A-1469AA369C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{C569D2D4-60A9-4F92-BB36-D9A48154CFA6}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8-4BED-AF8A-1469AA369C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{607E508E-657D-4FBD-A09E-EE6E8A667CBF}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8-4BED-AF8A-1469AA369C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{A2217A39-6D9B-4F27-A11E-9541ADD75B69}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8-4BED-AF8A-1469AA369C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{7BE59697-BB85-4ACB-A980-BDA0AAA446C4}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8-4BED-AF8A-1469AA369C4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{CB8B125D-5EE3-4B64-AA3E-7EC7C62228BF}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0B8-4BED-AF8A-1469AA369C4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{286789C4-9486-4DBD-9A8E-A6CE4A2D01CB}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0B8-4BED-AF8A-1469AA369C4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{CAC204F0-9EA5-42B0-A79F-94B1DB0B27F4}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0B8-4BED-AF8A-1469AA369C4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{68F40103-956D-4E4F-96AC-E78C4FFE042D}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0B8-4BED-AF8A-1469AA369C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12.3</c:v>
                </c:pt>
                <c:pt idx="16">
                  <c:v>12.2</c:v>
                </c:pt>
                <c:pt idx="24">
                  <c:v>12</c:v>
                </c:pt>
                <c:pt idx="32">
                  <c:v>11.3</c:v>
                </c:pt>
              </c:numCache>
            </c:numRef>
          </c:xVal>
          <c:yVal>
            <c:numRef>
              <c:f>公会計指標分析・財政指標組合せ分析表!$BP$73:$DC$73</c:f>
              <c:numCache>
                <c:formatCode>#,##0.0;"▲ "#,##0.0</c:formatCode>
                <c:ptCount val="40"/>
                <c:pt idx="0">
                  <c:v>17.5</c:v>
                </c:pt>
                <c:pt idx="8">
                  <c:v>6.6</c:v>
                </c:pt>
              </c:numCache>
            </c:numRef>
          </c:yVal>
          <c:smooth val="0"/>
          <c:extLst>
            <c:ext xmlns:c16="http://schemas.microsoft.com/office/drawing/2014/chart" uri="{C3380CC4-5D6E-409C-BE32-E72D297353CC}">
              <c16:uniqueId val="{00000009-60B8-4BED-AF8A-1469AA369C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{C1CDEF6D-96F9-4D23-A95F-418B2B065FC4}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0B8-4BED-AF8A-1469AA369C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{8A2FEF01-9336-46C8-8C2C-9C5331E4546D}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8-4BED-AF8A-1469AA369C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{999EE64E-9BFB-4919-8B48-B460205A60A9}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8-4BED-AF8A-1469AA369C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{962C9D96-153A-45DF-80A1-BFD1CE8A41A4}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8-4BED-AF8A-1469AA369C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{E5671259-0EBB-407F-B398-FAB6E9529027}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8-4BED-AF8A-1469AA369C41}"/>
                </c:ext>
              </c:extLst>
            </c:dLbl>
            <c:dLbl>
              <c:idx val="8"/>
              <c:layout>
                <c:manualLayout>
                  <c:x val="0"/>
                  <c:y val="-1.372621680696099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{621AC9F8-06A6-43C1-A035-F1D317DBAF12}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0B8-4BED-AF8A-1469AA369C41}"/>
                </c:ext>
              </c:extLst>
            </c:dLbl>
            <c:dLbl>
              <c:idx val="16"/>
              <c:layout>
                <c:manualLayout>
                  <c:x val="0"/>
                  <c:y val="1.372655929453032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{B8FE9769-A6FE-4EC7-8F32-25EFD5434E3A}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0B8-4BED-AF8A-1469AA369C4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{791D6775-7954-47EF-BEA6-0DAB5EA7EDE3}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0B8-4BED-AF8A-1469AA369C4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{18A685E5-9B4A-46CB-8878-B580A5CDFAC9}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0B8-4BED-AF8A-1469AA369C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60B8-4BED-AF8A-1469AA369C4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に対する元利償還金分の負担金は１百万円増となったものの、一般会計における元利償還金は１百万円減、公営企業債の元利償還金に対する繰入も９９百万円減となった為、元利償還金等としては９９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算入公債費等においても、基準財政需要額に算入された公債費が１５百万円減となったことにより、２３百万円減となった結果、分子が７６百万（１７．７％）減となった。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令和３年度に比べて３億８，１００万円減となったものの、将来負担額においては地方債現在高、公営企業債等繰入見込額、退職手当負担見込額などがそれぞれ減になったことにより、総額６億９，０００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その結果、将来負担比率の分子は昨年に引き続きマイナスとなった。</a:t>
          </a:r>
          <a:endParaRPr kumimoji="1" lang="ja-JP" altLang="en-US" sz="1400" b="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ごみ焼却場建設事業のため１億９，６００万円を取り崩し、ふるさと創生基金においてもふるさと納税分４，６００万円取り崩した。障がい者共同作業所や特別養護老人ホーム等の施設整備支援の為、社会福祉推進基金へ１億１，６８５万円積立てた。基金全体としては１億２，６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引き続きごみ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焼却場建設や歴史民俗資料館改修事業などの大規模事業のため、大きく基金を取り崩していくことが見込まれるが、交付税措置率の高い起債を優先し、バランスを図りつつ取崩しを抑えるよう努める。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ふるさと創生基金：自ら考え、自ら行う地域づくりの経費に充てるため。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人材育成基金：人材を育成するための事業に要する経費に充てるため。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町立図書館基金：図書館の蔵書整備の経費に充てるため。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公共施設整備基金：新ごみ焼却場建設事業の財源の為、１億９，６００万円を取り崩した。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ふるさと創生基金：ふるさと納税分４，６００万円を取り崩した。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社会福祉推進基金：障がい者共同作業所や特別養護老人ホーム整備支援の為、１億１，６８５万円増加。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ふるさと創生基金：地域づくり事業の財源不足を補うため、計画的に取り崩していく予定だが３億円程度は確保していく。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産業振興基金：農業、漁業、観光業、商工業へ充当予定だが、事業の剰余金等は可能な限り繰り戻し、現水準維持できるよう努める。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ため、公共施設整備基金の取崩しに加え、財政調整基金も大きく取崩す見込みだが、近年の豪雨や台風による災害が多くなっているため、早急に対応できるよう基金残高５億円を確保するよう計画的な取崩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7A1209-89BE-4998-964C-338E5D076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81AF62-A5B9-43A3-A41A-2F7FB2DA4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D7D859D-BD6F-40EE-AE42-465C25F24DA6}"/>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C43F101-64EA-43C4-859D-0ECCE9B0155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AB79B1E-2517-4705-AA90-5C576A2A37A3}"/>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9288496-15D3-4631-A39B-808AD052539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2655DD7-B939-4716-97A2-5449E47ADE5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B432DE5-919D-45DF-8DED-BC10B44ECD3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DD5C755-05B6-419C-B756-E1FF8D7DCD7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2C358C6-9A2E-46F9-895D-83C5EAF90A8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AA2FA49-A693-4CE3-92F1-46B84D8ACB8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C0E495B-9A86-49CA-800E-06E8765EE63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3F6F5BD-9911-4C25-A14B-D36BAD1096E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331B058-27C0-4750-B30D-48848D9A4AC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4A1575A5-00CA-4B2D-A997-AC4718BF955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667926D-2C09-4DC5-A238-DD083C2C3DD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522911A-CCD9-4F65-8D3D-26F50369A0C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31BD529-E043-4AE4-B875-013E91F9C30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1B40A0E-6401-4CBC-969C-69546C0B436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CDD5ABC-C959-4BA0-A57A-D57451F7AC7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AEDC021-86A4-4437-A7B3-99C6A00DCA4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17E3F5F-85B0-4FAE-9314-B7331B11A9E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CCF3664-ADE8-435B-862F-45DF85271CE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B553A29-7135-4753-A826-02D52127F48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828FAE5-B3DC-4A32-A96A-AB4BB2CE6C2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C9D583D-1573-47AE-BB0E-F147254E5CE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ACAEF75-204B-49D1-BA9F-81250A2B711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84476B0-1576-4E6A-9C6F-AE625053036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A922ED38-5A26-4243-B4D9-F2DAA11DE3A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57744C0-EF33-487D-B358-6286362B97E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4A123FF-4646-4674-96AE-56B6A6FCD62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A7E08B2-A00E-45D9-A853-97027FD9465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993B79B-DF6F-4124-AAA9-3899E36119F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581FE13-600D-4379-BF97-240E62B0B42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F4AB4B6-0AF3-4A1B-B8C6-58FFAFB03FA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5305669-2893-4447-8CA4-EFD42FA5154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89CF1D4-D1C3-485B-98D5-638CD840F3C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9E45E630-1B72-4A2A-A284-E5875001A40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DE4EE678-58B3-4E21-A64D-E2660A8A8DD7}"/>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ADA86125-0036-415E-B389-7107F0F60187}"/>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DA886268-46BE-43DA-A1D0-2B36159E4AF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C31A0A0-0AAA-49B4-9C6B-5C432F287E7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77A3B6F-C339-4011-BFC6-5894364B89F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6D010C9-AF30-4B30-9508-160FC8886FE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4C5C9D0-E591-4419-B28E-97137CF8DA9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D9EEE2E-0763-4517-8DAF-A028C37035D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1D0E5A6-8610-43B8-8501-0EC53E9A64D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0CB9E29-B14B-4101-82CA-37E93624CC7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C2EF8EF-3CBD-49D2-977B-4A674A1AD8B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1003A4F-B9A8-4519-92F9-27B9D813868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CB46A92-ADE3-4199-9186-A8F5E1559FD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AE57E0D-C916-445D-A9F8-31EC9699E42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21ED298-47A1-4935-88AF-59F482F807C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a:t>
          </a:r>
          <a:r>
            <a:rPr kumimoji="1" lang="ja-JP" altLang="en-US" sz="1100">
              <a:solidFill>
                <a:sysClr val="windowText" lastClr="000000"/>
              </a:solidFill>
              <a:effectLst/>
              <a:latin typeface="+mn-lt"/>
              <a:ea typeface="+mn-ea"/>
              <a:cs typeface="+mn-cs"/>
            </a:rPr>
            <a:t>東京都平均より低いものの、全国平均より高く、</a:t>
          </a:r>
          <a:r>
            <a:rPr kumimoji="1" lang="ja-JP" altLang="ja-JP" sz="1100">
              <a:solidFill>
                <a:sysClr val="windowText" lastClr="000000"/>
              </a:solidFill>
              <a:effectLst/>
              <a:latin typeface="+mn-lt"/>
              <a:ea typeface="+mn-ea"/>
              <a:cs typeface="+mn-cs"/>
            </a:rPr>
            <a:t>類似団体の中でも高い数字となっている。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令和５年度から令和７年度にかけて焼却施設の完成、防災行政無線の更新され、当該比率は一時的に低くなる見込みであるが、</a:t>
          </a:r>
          <a:r>
            <a:rPr kumimoji="1" lang="ja-JP" altLang="ja-JP" sz="1100">
              <a:solidFill>
                <a:sysClr val="windowText" lastClr="000000"/>
              </a:solidFill>
              <a:effectLst/>
              <a:latin typeface="+mn-lt"/>
              <a:ea typeface="+mn-ea"/>
              <a:cs typeface="+mn-cs"/>
            </a:rPr>
            <a:t>老朽化</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は依然</a:t>
          </a:r>
          <a:r>
            <a:rPr kumimoji="1" lang="ja-JP" altLang="ja-JP" sz="1100">
              <a:solidFill>
                <a:sysClr val="windowText" lastClr="000000"/>
              </a:solidFill>
              <a:effectLst/>
              <a:latin typeface="+mn-lt"/>
              <a:ea typeface="+mn-ea"/>
              <a:cs typeface="+mn-cs"/>
            </a:rPr>
            <a:t>多</a:t>
          </a:r>
          <a:r>
            <a:rPr kumimoji="1" lang="ja-JP" altLang="en-US" sz="1100">
              <a:solidFill>
                <a:sysClr val="windowText" lastClr="000000"/>
              </a:solidFill>
              <a:effectLst/>
              <a:latin typeface="+mn-lt"/>
              <a:ea typeface="+mn-ea"/>
              <a:cs typeface="+mn-cs"/>
            </a:rPr>
            <a:t>いことから、</a:t>
          </a:r>
          <a:r>
            <a:rPr kumimoji="1" lang="ja-JP" altLang="ja-JP" sz="1100">
              <a:solidFill>
                <a:sysClr val="windowText" lastClr="000000"/>
              </a:solidFill>
              <a:effectLst/>
              <a:latin typeface="+mn-lt"/>
              <a:ea typeface="+mn-ea"/>
              <a:cs typeface="+mn-cs"/>
            </a:rPr>
            <a:t>長寿命化計画等に沿って施設を計画的に整備していき、資産管理に努</a:t>
          </a:r>
          <a:r>
            <a:rPr kumimoji="1" lang="ja-JP" altLang="en-US" sz="1100">
              <a:solidFill>
                <a:sysClr val="windowText" lastClr="000000"/>
              </a:solidFill>
              <a:effectLst/>
              <a:latin typeface="+mn-lt"/>
              <a:ea typeface="+mn-ea"/>
              <a:cs typeface="+mn-cs"/>
            </a:rPr>
            <a:t>め、当該比率の増加を抑えていく。</a:t>
          </a:r>
          <a:endParaRPr kumimoji="1" lang="en-US" altLang="ja-JP" sz="1100">
            <a:solidFill>
              <a:sysClr val="windowText" lastClr="000000"/>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55682A0-644D-4C49-87A9-A4BFADD36C1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8F7A105-C585-4E66-8DD2-AAFD8B279977}"/>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D5C3593-D11B-4973-AF11-088AA5E8E51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A4EF739-BF9F-494A-96EC-2087F4503AA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BF7D521-2A18-427E-9B0A-A30D4FACFDF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3D90C1A-FDA2-4B32-AAAA-F7B9F897777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E1127C6E-98F1-4879-BEC3-2251E5F269E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DB35917-5462-4C9B-95B6-1F170FC6DDF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9164F04-EE97-4775-9C73-7F90DBEE9B4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D1D2956-9BB0-4B38-AC71-629FAFE4ED9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5FA70B6D-A8A1-4215-A792-E8A5D7380CF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6827376B-6FC7-4F2A-9EB8-0892F66F8EE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D51DCE3-E83F-4CEF-BB36-75036F7F056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D6BFEC7-BF36-4591-B933-BFD296686E6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8708ED4-ACBA-4393-AA37-A4DEF5A316F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FDB6FAB-C2D1-4AB3-AF59-E8CBBCBF674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1" name="直線コネクタ 70">
          <a:extLst>
            <a:ext uri="{FF2B5EF4-FFF2-40B4-BE49-F238E27FC236}">
              <a16:creationId xmlns:a16="http://schemas.microsoft.com/office/drawing/2014/main" id="{68C7E8E9-42DE-47C7-8ABE-9F48BBE33954}"/>
            </a:ext>
          </a:extLst>
        </xdr:cNvPr>
        <xdr:cNvCxnSpPr/>
      </xdr:nvCxnSpPr>
      <xdr:spPr>
        <a:xfrm flipV="1">
          <a:off x="4206240" y="510772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2" name="有形固定資産減価償却率最小値テキスト">
          <a:extLst>
            <a:ext uri="{FF2B5EF4-FFF2-40B4-BE49-F238E27FC236}">
              <a16:creationId xmlns:a16="http://schemas.microsoft.com/office/drawing/2014/main" id="{07FD5074-4A4B-4B54-ADE5-055473FA7C18}"/>
            </a:ext>
          </a:extLst>
        </xdr:cNvPr>
        <xdr:cNvSpPr txBox="1"/>
      </xdr:nvSpPr>
      <xdr:spPr>
        <a:xfrm>
          <a:off x="4258945" y="66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3" name="直線コネクタ 72">
          <a:extLst>
            <a:ext uri="{FF2B5EF4-FFF2-40B4-BE49-F238E27FC236}">
              <a16:creationId xmlns:a16="http://schemas.microsoft.com/office/drawing/2014/main" id="{BCAF03B9-D0E4-4D76-9D1B-2B70F211C803}"/>
            </a:ext>
          </a:extLst>
        </xdr:cNvPr>
        <xdr:cNvCxnSpPr/>
      </xdr:nvCxnSpPr>
      <xdr:spPr>
        <a:xfrm>
          <a:off x="4119245" y="66780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4" name="有形固定資産減価償却率最大値テキスト">
          <a:extLst>
            <a:ext uri="{FF2B5EF4-FFF2-40B4-BE49-F238E27FC236}">
              <a16:creationId xmlns:a16="http://schemas.microsoft.com/office/drawing/2014/main" id="{9D640C36-3F71-4474-8FD5-5159AD3D4141}"/>
            </a:ext>
          </a:extLst>
        </xdr:cNvPr>
        <xdr:cNvSpPr txBox="1"/>
      </xdr:nvSpPr>
      <xdr:spPr>
        <a:xfrm>
          <a:off x="4258945" y="48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5" name="直線コネクタ 74">
          <a:extLst>
            <a:ext uri="{FF2B5EF4-FFF2-40B4-BE49-F238E27FC236}">
              <a16:creationId xmlns:a16="http://schemas.microsoft.com/office/drawing/2014/main" id="{C2882A38-4ED3-415E-935C-60AEB8CF7984}"/>
            </a:ext>
          </a:extLst>
        </xdr:cNvPr>
        <xdr:cNvCxnSpPr/>
      </xdr:nvCxnSpPr>
      <xdr:spPr>
        <a:xfrm>
          <a:off x="4119245" y="51077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6" name="有形固定資産減価償却率平均値テキスト">
          <a:extLst>
            <a:ext uri="{FF2B5EF4-FFF2-40B4-BE49-F238E27FC236}">
              <a16:creationId xmlns:a16="http://schemas.microsoft.com/office/drawing/2014/main" id="{75A3F5A7-47AD-4CD6-B2E6-E990601F8249}"/>
            </a:ext>
          </a:extLst>
        </xdr:cNvPr>
        <xdr:cNvSpPr txBox="1"/>
      </xdr:nvSpPr>
      <xdr:spPr>
        <a:xfrm>
          <a:off x="4258945" y="5824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7" name="フローチャート: 判断 76">
          <a:extLst>
            <a:ext uri="{FF2B5EF4-FFF2-40B4-BE49-F238E27FC236}">
              <a16:creationId xmlns:a16="http://schemas.microsoft.com/office/drawing/2014/main" id="{94773194-B203-426E-B9EF-7640E235D194}"/>
            </a:ext>
          </a:extLst>
        </xdr:cNvPr>
        <xdr:cNvSpPr/>
      </xdr:nvSpPr>
      <xdr:spPr>
        <a:xfrm>
          <a:off x="4157345"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2166E626-FC48-40E1-8892-32FD35529B16}"/>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9" name="フローチャート: 判断 78">
          <a:extLst>
            <a:ext uri="{FF2B5EF4-FFF2-40B4-BE49-F238E27FC236}">
              <a16:creationId xmlns:a16="http://schemas.microsoft.com/office/drawing/2014/main" id="{20810A29-097E-4F9E-A710-23C342E20A68}"/>
            </a:ext>
          </a:extLst>
        </xdr:cNvPr>
        <xdr:cNvSpPr/>
      </xdr:nvSpPr>
      <xdr:spPr>
        <a:xfrm>
          <a:off x="286702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0" name="フローチャート: 判断 79">
          <a:extLst>
            <a:ext uri="{FF2B5EF4-FFF2-40B4-BE49-F238E27FC236}">
              <a16:creationId xmlns:a16="http://schemas.microsoft.com/office/drawing/2014/main" id="{AF9E897D-1447-4A8A-B97E-C1FDB3AAC6C0}"/>
            </a:ext>
          </a:extLst>
        </xdr:cNvPr>
        <xdr:cNvSpPr/>
      </xdr:nvSpPr>
      <xdr:spPr>
        <a:xfrm>
          <a:off x="2196465" y="5980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1" name="フローチャート: 判断 80">
          <a:extLst>
            <a:ext uri="{FF2B5EF4-FFF2-40B4-BE49-F238E27FC236}">
              <a16:creationId xmlns:a16="http://schemas.microsoft.com/office/drawing/2014/main" id="{48989331-464F-4C9C-8ECA-4EA33216B559}"/>
            </a:ext>
          </a:extLst>
        </xdr:cNvPr>
        <xdr:cNvSpPr/>
      </xdr:nvSpPr>
      <xdr:spPr>
        <a:xfrm>
          <a:off x="1525905" y="598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1FE7179-3C24-4780-8581-A36F0B27171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51A0FFB-033A-4120-8129-09E9602AA7F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6373FFC-45B6-46F0-98F8-18C281F0C95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ECC28DE-CDD3-45EF-897D-21BAF014878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4C55867-2BD7-4F10-9FEE-4798D654275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7" name="楕円 86">
          <a:extLst>
            <a:ext uri="{FF2B5EF4-FFF2-40B4-BE49-F238E27FC236}">
              <a16:creationId xmlns:a16="http://schemas.microsoft.com/office/drawing/2014/main" id="{23DD2A57-7BC2-494C-85BB-C992894E6E43}"/>
            </a:ext>
          </a:extLst>
        </xdr:cNvPr>
        <xdr:cNvSpPr/>
      </xdr:nvSpPr>
      <xdr:spPr>
        <a:xfrm>
          <a:off x="4157345" y="6052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8" name="有形固定資産減価償却率該当値テキスト">
          <a:extLst>
            <a:ext uri="{FF2B5EF4-FFF2-40B4-BE49-F238E27FC236}">
              <a16:creationId xmlns:a16="http://schemas.microsoft.com/office/drawing/2014/main" id="{C5532442-D9CC-42A6-B330-0920FC5F3837}"/>
            </a:ext>
          </a:extLst>
        </xdr:cNvPr>
        <xdr:cNvSpPr txBox="1"/>
      </xdr:nvSpPr>
      <xdr:spPr>
        <a:xfrm>
          <a:off x="4258945" y="603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89" name="楕円 88">
          <a:extLst>
            <a:ext uri="{FF2B5EF4-FFF2-40B4-BE49-F238E27FC236}">
              <a16:creationId xmlns:a16="http://schemas.microsoft.com/office/drawing/2014/main" id="{2B6E058F-5736-47A4-8773-A17B229DEE19}"/>
            </a:ext>
          </a:extLst>
        </xdr:cNvPr>
        <xdr:cNvSpPr/>
      </xdr:nvSpPr>
      <xdr:spPr>
        <a:xfrm>
          <a:off x="3537585" y="6016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100753</xdr:rowOff>
    </xdr:from>
    <xdr:to>
      <xdr:col>23</xdr:col>
      <xdr:colOff>85725</xdr:colOff>
      <xdr:row>31</xdr:row>
      <xdr:rowOff>136737</xdr:rowOff>
    </xdr:to>
    <xdr:cxnSp macro="">
      <xdr:nvCxnSpPr>
        <xdr:cNvPr id="90" name="直線コネクタ 89">
          <a:extLst>
            <a:ext uri="{FF2B5EF4-FFF2-40B4-BE49-F238E27FC236}">
              <a16:creationId xmlns:a16="http://schemas.microsoft.com/office/drawing/2014/main" id="{2EB6F8C5-9F08-4DD1-B02E-E959DB6D284E}"/>
            </a:ext>
          </a:extLst>
        </xdr:cNvPr>
        <xdr:cNvCxnSpPr/>
      </xdr:nvCxnSpPr>
      <xdr:spPr>
        <a:xfrm>
          <a:off x="3588385" y="6067213"/>
          <a:ext cx="6197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91" name="楕円 90">
          <a:extLst>
            <a:ext uri="{FF2B5EF4-FFF2-40B4-BE49-F238E27FC236}">
              <a16:creationId xmlns:a16="http://schemas.microsoft.com/office/drawing/2014/main" id="{0E12C2D4-C87D-4222-A62D-A0670DC4F850}"/>
            </a:ext>
          </a:extLst>
        </xdr:cNvPr>
        <xdr:cNvSpPr/>
      </xdr:nvSpPr>
      <xdr:spPr>
        <a:xfrm>
          <a:off x="2867025" y="591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100753</xdr:rowOff>
    </xdr:to>
    <xdr:cxnSp macro="">
      <xdr:nvCxnSpPr>
        <xdr:cNvPr id="92" name="直線コネクタ 91">
          <a:extLst>
            <a:ext uri="{FF2B5EF4-FFF2-40B4-BE49-F238E27FC236}">
              <a16:creationId xmlns:a16="http://schemas.microsoft.com/office/drawing/2014/main" id="{CBEF4E43-03B6-434F-9FDC-6ABA214ACB2F}"/>
            </a:ext>
          </a:extLst>
        </xdr:cNvPr>
        <xdr:cNvCxnSpPr/>
      </xdr:nvCxnSpPr>
      <xdr:spPr>
        <a:xfrm>
          <a:off x="2917825" y="5966672"/>
          <a:ext cx="67056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93" name="楕円 92">
          <a:extLst>
            <a:ext uri="{FF2B5EF4-FFF2-40B4-BE49-F238E27FC236}">
              <a16:creationId xmlns:a16="http://schemas.microsoft.com/office/drawing/2014/main" id="{CB787DA3-4BE8-47A3-B276-5A2205088189}"/>
            </a:ext>
          </a:extLst>
        </xdr:cNvPr>
        <xdr:cNvSpPr/>
      </xdr:nvSpPr>
      <xdr:spPr>
        <a:xfrm>
          <a:off x="2196465" y="5962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43180</xdr:rowOff>
    </xdr:to>
    <xdr:cxnSp macro="">
      <xdr:nvCxnSpPr>
        <xdr:cNvPr id="94" name="直線コネクタ 93">
          <a:extLst>
            <a:ext uri="{FF2B5EF4-FFF2-40B4-BE49-F238E27FC236}">
              <a16:creationId xmlns:a16="http://schemas.microsoft.com/office/drawing/2014/main" id="{289577F3-EDFE-4C47-A575-1C7BEEAB42B3}"/>
            </a:ext>
          </a:extLst>
        </xdr:cNvPr>
        <xdr:cNvCxnSpPr/>
      </xdr:nvCxnSpPr>
      <xdr:spPr>
        <a:xfrm flipV="1">
          <a:off x="2247265" y="5966672"/>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5" name="楕円 94">
          <a:extLst>
            <a:ext uri="{FF2B5EF4-FFF2-40B4-BE49-F238E27FC236}">
              <a16:creationId xmlns:a16="http://schemas.microsoft.com/office/drawing/2014/main" id="{012107CB-37C9-47C8-972E-2C812A617D45}"/>
            </a:ext>
          </a:extLst>
        </xdr:cNvPr>
        <xdr:cNvSpPr/>
      </xdr:nvSpPr>
      <xdr:spPr>
        <a:xfrm>
          <a:off x="152590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43180</xdr:rowOff>
    </xdr:to>
    <xdr:cxnSp macro="">
      <xdr:nvCxnSpPr>
        <xdr:cNvPr id="96" name="直線コネクタ 95">
          <a:extLst>
            <a:ext uri="{FF2B5EF4-FFF2-40B4-BE49-F238E27FC236}">
              <a16:creationId xmlns:a16="http://schemas.microsoft.com/office/drawing/2014/main" id="{14540470-99BE-4302-855B-D972DD56B82C}"/>
            </a:ext>
          </a:extLst>
        </xdr:cNvPr>
        <xdr:cNvCxnSpPr/>
      </xdr:nvCxnSpPr>
      <xdr:spPr>
        <a:xfrm>
          <a:off x="1576705" y="598805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7" name="n_1aveValue有形固定資産減価償却率">
          <a:extLst>
            <a:ext uri="{FF2B5EF4-FFF2-40B4-BE49-F238E27FC236}">
              <a16:creationId xmlns:a16="http://schemas.microsoft.com/office/drawing/2014/main" id="{412ECDCE-93E1-47CE-B16F-DD5B3818FE1E}"/>
            </a:ext>
          </a:extLst>
        </xdr:cNvPr>
        <xdr:cNvSpPr txBox="1"/>
      </xdr:nvSpPr>
      <xdr:spPr>
        <a:xfrm>
          <a:off x="339598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8" name="n_2aveValue有形固定資産減価償却率">
          <a:extLst>
            <a:ext uri="{FF2B5EF4-FFF2-40B4-BE49-F238E27FC236}">
              <a16:creationId xmlns:a16="http://schemas.microsoft.com/office/drawing/2014/main" id="{712D03CF-74A0-41C4-9703-D42115B25F46}"/>
            </a:ext>
          </a:extLst>
        </xdr:cNvPr>
        <xdr:cNvSpPr txBox="1"/>
      </xdr:nvSpPr>
      <xdr:spPr>
        <a:xfrm>
          <a:off x="2738129" y="605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9" name="n_3aveValue有形固定資産減価償却率">
          <a:extLst>
            <a:ext uri="{FF2B5EF4-FFF2-40B4-BE49-F238E27FC236}">
              <a16:creationId xmlns:a16="http://schemas.microsoft.com/office/drawing/2014/main" id="{DB22E1D0-BFDF-41B6-85CB-A3CD4AA9DB54}"/>
            </a:ext>
          </a:extLst>
        </xdr:cNvPr>
        <xdr:cNvSpPr txBox="1"/>
      </xdr:nvSpPr>
      <xdr:spPr>
        <a:xfrm>
          <a:off x="2067569"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0" name="n_4aveValue有形固定資産減価償却率">
          <a:extLst>
            <a:ext uri="{FF2B5EF4-FFF2-40B4-BE49-F238E27FC236}">
              <a16:creationId xmlns:a16="http://schemas.microsoft.com/office/drawing/2014/main" id="{FDCF0D0A-19EB-4F81-8AB0-80C1661F0728}"/>
            </a:ext>
          </a:extLst>
        </xdr:cNvPr>
        <xdr:cNvSpPr txBox="1"/>
      </xdr:nvSpPr>
      <xdr:spPr>
        <a:xfrm>
          <a:off x="1397009" y="60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142680</xdr:rowOff>
    </xdr:from>
    <xdr:ext cx="405111" cy="259045"/>
    <xdr:sp macro="" textlink="">
      <xdr:nvSpPr>
        <xdr:cNvPr id="101" name="n_1mainValue有形固定資産減価償却率">
          <a:extLst>
            <a:ext uri="{FF2B5EF4-FFF2-40B4-BE49-F238E27FC236}">
              <a16:creationId xmlns:a16="http://schemas.microsoft.com/office/drawing/2014/main" id="{5B02ADE7-2987-4AF8-A9F0-8621BAC57DDC}"/>
            </a:ext>
          </a:extLst>
        </xdr:cNvPr>
        <xdr:cNvSpPr txBox="1"/>
      </xdr:nvSpPr>
      <xdr:spPr>
        <a:xfrm>
          <a:off x="339598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mainValue有形固定資産減価償却率">
          <a:extLst>
            <a:ext uri="{FF2B5EF4-FFF2-40B4-BE49-F238E27FC236}">
              <a16:creationId xmlns:a16="http://schemas.microsoft.com/office/drawing/2014/main" id="{B7D4A5D2-5676-4ECA-95A9-157F3E49F861}"/>
            </a:ext>
          </a:extLst>
        </xdr:cNvPr>
        <xdr:cNvSpPr txBox="1"/>
      </xdr:nvSpPr>
      <xdr:spPr>
        <a:xfrm>
          <a:off x="273812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103" name="n_3mainValue有形固定資産減価償却率">
          <a:extLst>
            <a:ext uri="{FF2B5EF4-FFF2-40B4-BE49-F238E27FC236}">
              <a16:creationId xmlns:a16="http://schemas.microsoft.com/office/drawing/2014/main" id="{F95CE440-AE3B-453D-91E6-D09F73603EBD}"/>
            </a:ext>
          </a:extLst>
        </xdr:cNvPr>
        <xdr:cNvSpPr txBox="1"/>
      </xdr:nvSpPr>
      <xdr:spPr>
        <a:xfrm>
          <a:off x="206756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88917</xdr:rowOff>
    </xdr:from>
    <xdr:ext cx="405111" cy="259045"/>
    <xdr:sp macro="" textlink="">
      <xdr:nvSpPr>
        <xdr:cNvPr id="104" name="n_4mainValue有形固定資産減価償却率">
          <a:extLst>
            <a:ext uri="{FF2B5EF4-FFF2-40B4-BE49-F238E27FC236}">
              <a16:creationId xmlns:a16="http://schemas.microsoft.com/office/drawing/2014/main" id="{415CC8DC-2C25-4342-B8FB-3AB44EE26D48}"/>
            </a:ext>
          </a:extLst>
        </xdr:cNvPr>
        <xdr:cNvSpPr txBox="1"/>
      </xdr:nvSpPr>
      <xdr:spPr>
        <a:xfrm>
          <a:off x="139700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7CB2965-6AFC-4466-8E25-ADF211ECC15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C19D3B2-9C6C-4C75-BF81-2AC400C5836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E280C559-87FF-4348-9F34-D79B42C43AA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D6D0164-04C2-4682-9D05-45B5019CE5B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543C5D7-2474-45B7-AF2F-F90330294C8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D710196-3AF0-4033-8059-65E46AF8C0A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5396B8D-E453-42DA-BC0D-DD7A9756749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6ADDA3B-3B61-4BA7-94AC-E5671D375C9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CC011A4-1980-4AF6-B775-6735B6DE197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9118088-D25F-4224-A562-9254951221D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47FC7E7-4A76-443E-8E8A-230A9BD52D7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D9A2F13-34FF-403F-A6EE-1FE6A01311F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9D6D9EF-3745-464D-BB30-18D3E4AA691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これまで地方債の新規発行を抑制し、基金を積み立ててきたため、全国平均と比較し低い比率を保っている。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基金へ</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８５</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を積み立てたが、２億４，２００万円の取り崩しを行ったため、</a:t>
          </a:r>
          <a:r>
            <a:rPr kumimoji="1" lang="ja-JP" altLang="ja-JP"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10.6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増となってしまった。大規模事業が始まり</a:t>
          </a:r>
          <a:r>
            <a:rPr kumimoji="1" lang="ja-JP" altLang="ja-JP" sz="1100">
              <a:solidFill>
                <a:sysClr val="windowText" lastClr="000000"/>
              </a:solidFill>
              <a:effectLst/>
              <a:latin typeface="+mn-lt"/>
              <a:ea typeface="+mn-ea"/>
              <a:cs typeface="+mn-cs"/>
            </a:rPr>
            <a:t>取り崩</a:t>
          </a:r>
          <a:r>
            <a:rPr kumimoji="1" lang="ja-JP" altLang="en-US" sz="1100">
              <a:solidFill>
                <a:sysClr val="windowText" lastClr="000000"/>
              </a:solidFill>
              <a:effectLst/>
              <a:latin typeface="+mn-lt"/>
              <a:ea typeface="+mn-ea"/>
              <a:cs typeface="+mn-cs"/>
            </a:rPr>
            <a:t>し額の増加が見込まれ、今後</a:t>
          </a:r>
          <a:r>
            <a:rPr kumimoji="1" lang="ja-JP" altLang="ja-JP" sz="1100">
              <a:solidFill>
                <a:sysClr val="windowText" lastClr="000000"/>
              </a:solidFill>
              <a:effectLst/>
              <a:latin typeface="+mn-lt"/>
              <a:ea typeface="+mn-ea"/>
              <a:cs typeface="+mn-cs"/>
            </a:rPr>
            <a:t>比率は高くなる</a:t>
          </a:r>
          <a:r>
            <a:rPr kumimoji="1" lang="ja-JP" altLang="en-US" sz="1100">
              <a:solidFill>
                <a:sysClr val="windowText" lastClr="000000"/>
              </a:solidFill>
              <a:effectLst/>
              <a:latin typeface="+mn-lt"/>
              <a:ea typeface="+mn-ea"/>
              <a:cs typeface="+mn-cs"/>
            </a:rPr>
            <a:t>想定で</a:t>
          </a:r>
          <a:r>
            <a:rPr kumimoji="1" lang="ja-JP" altLang="ja-JP" sz="1100">
              <a:solidFill>
                <a:sysClr val="windowText" lastClr="000000"/>
              </a:solidFill>
              <a:effectLst/>
              <a:latin typeface="+mn-lt"/>
              <a:ea typeface="+mn-ea"/>
              <a:cs typeface="+mn-cs"/>
            </a:rPr>
            <a:t>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起債発行を最小限に抑制し、適正な地方債管理に努める。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C6CD7A7-8FC0-4197-A53C-40EAE860D51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E588CAB2-0E06-4425-BCFC-15AEA0F6C52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7825BF3-A9EF-44B8-BA21-41481C44B0E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19935FDC-A65D-4420-ACC5-F14073AE69E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7BE86665-0EF4-48D1-B2F7-BDA84D288712}"/>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C37F6A-4A29-4481-A280-A146B178CC9D}"/>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607A4FD2-129A-4586-8111-D1ABD71114FF}"/>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EF60291F-CEAC-4286-9E84-F6ECB9E0718C}"/>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B8AE5F5-3E2F-4141-9EC3-7E06B4AABD1A}"/>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1F5BDB52-72EF-436B-AC36-553AA135BC06}"/>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E4CCFD1-628F-454D-8136-39166ED3ACF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FA0293B7-4051-4CE6-A334-8DE36EE8FC5E}"/>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8908B6FE-4DFA-41DF-90DA-0A26BEB7D9BF}"/>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C4E1401-0044-4787-B3E4-C8B426676B16}"/>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2445A23E-621E-40B0-9A3E-EE2D3352C3CE}"/>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BCB0FCE-D32F-412E-B61B-C015B395F10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65A84CE-CC1E-416F-915D-D5BF8E9F513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5" name="直線コネクタ 134">
          <a:extLst>
            <a:ext uri="{FF2B5EF4-FFF2-40B4-BE49-F238E27FC236}">
              <a16:creationId xmlns:a16="http://schemas.microsoft.com/office/drawing/2014/main" id="{0EEDA3D6-27E1-499A-AA3B-15A024460C7C}"/>
            </a:ext>
          </a:extLst>
        </xdr:cNvPr>
        <xdr:cNvCxnSpPr/>
      </xdr:nvCxnSpPr>
      <xdr:spPr>
        <a:xfrm flipV="1">
          <a:off x="13027660" y="5160463"/>
          <a:ext cx="1269" cy="1449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6" name="債務償還比率最小値テキスト">
          <a:extLst>
            <a:ext uri="{FF2B5EF4-FFF2-40B4-BE49-F238E27FC236}">
              <a16:creationId xmlns:a16="http://schemas.microsoft.com/office/drawing/2014/main" id="{CFF0D1B7-8200-4894-81A5-304FC1C14438}"/>
            </a:ext>
          </a:extLst>
        </xdr:cNvPr>
        <xdr:cNvSpPr txBox="1"/>
      </xdr:nvSpPr>
      <xdr:spPr>
        <a:xfrm>
          <a:off x="13080365" y="661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7" name="直線コネクタ 136">
          <a:extLst>
            <a:ext uri="{FF2B5EF4-FFF2-40B4-BE49-F238E27FC236}">
              <a16:creationId xmlns:a16="http://schemas.microsoft.com/office/drawing/2014/main" id="{A3675B59-4FA8-4224-B805-D2CCE1845827}"/>
            </a:ext>
          </a:extLst>
        </xdr:cNvPr>
        <xdr:cNvCxnSpPr/>
      </xdr:nvCxnSpPr>
      <xdr:spPr>
        <a:xfrm>
          <a:off x="12963525" y="6609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8397C52-85B3-404B-B429-CEB0D022E0DA}"/>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C93CF26-D2C9-4457-B7E5-70B3FFDCB379}"/>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0" name="債務償還比率平均値テキスト">
          <a:extLst>
            <a:ext uri="{FF2B5EF4-FFF2-40B4-BE49-F238E27FC236}">
              <a16:creationId xmlns:a16="http://schemas.microsoft.com/office/drawing/2014/main" id="{D81DF2A9-41E4-43BD-9C84-1778E01BF6D9}"/>
            </a:ext>
          </a:extLst>
        </xdr:cNvPr>
        <xdr:cNvSpPr txBox="1"/>
      </xdr:nvSpPr>
      <xdr:spPr>
        <a:xfrm>
          <a:off x="13080365" y="5614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1" name="フローチャート: 判断 140">
          <a:extLst>
            <a:ext uri="{FF2B5EF4-FFF2-40B4-BE49-F238E27FC236}">
              <a16:creationId xmlns:a16="http://schemas.microsoft.com/office/drawing/2014/main" id="{514A4866-A1B7-49AE-BC7E-3140716DC37B}"/>
            </a:ext>
          </a:extLst>
        </xdr:cNvPr>
        <xdr:cNvSpPr/>
      </xdr:nvSpPr>
      <xdr:spPr>
        <a:xfrm>
          <a:off x="13001625" y="563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2" name="フローチャート: 判断 141">
          <a:extLst>
            <a:ext uri="{FF2B5EF4-FFF2-40B4-BE49-F238E27FC236}">
              <a16:creationId xmlns:a16="http://schemas.microsoft.com/office/drawing/2014/main" id="{E85E88EC-737C-4456-B9D8-E78F787E6DFA}"/>
            </a:ext>
          </a:extLst>
        </xdr:cNvPr>
        <xdr:cNvSpPr/>
      </xdr:nvSpPr>
      <xdr:spPr>
        <a:xfrm>
          <a:off x="12359005" y="563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3" name="フローチャート: 判断 142">
          <a:extLst>
            <a:ext uri="{FF2B5EF4-FFF2-40B4-BE49-F238E27FC236}">
              <a16:creationId xmlns:a16="http://schemas.microsoft.com/office/drawing/2014/main" id="{78451D25-AEFD-4C60-B7A0-076572FD1D7C}"/>
            </a:ext>
          </a:extLst>
        </xdr:cNvPr>
        <xdr:cNvSpPr/>
      </xdr:nvSpPr>
      <xdr:spPr>
        <a:xfrm>
          <a:off x="1168844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4" name="フローチャート: 判断 143">
          <a:extLst>
            <a:ext uri="{FF2B5EF4-FFF2-40B4-BE49-F238E27FC236}">
              <a16:creationId xmlns:a16="http://schemas.microsoft.com/office/drawing/2014/main" id="{297905EB-9396-41BF-AC27-8016597B9169}"/>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5" name="フローチャート: 判断 144">
          <a:extLst>
            <a:ext uri="{FF2B5EF4-FFF2-40B4-BE49-F238E27FC236}">
              <a16:creationId xmlns:a16="http://schemas.microsoft.com/office/drawing/2014/main" id="{B447AB03-4E87-404F-9078-7B223DB9C704}"/>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724306-365A-4908-87C7-AD506DC7B3B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A5ECBC2-287B-4EA2-8525-45357A3C9E1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EF14B33-B53B-46BC-B0D1-38103D49243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BDE1FC8-DE2E-40D7-A91E-2602E79B873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F618C3A-F7C1-4EBE-9326-A3129CF32DB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87076</xdr:rowOff>
    </xdr:from>
    <xdr:to>
      <xdr:col>76</xdr:col>
      <xdr:colOff>73025</xdr:colOff>
      <xdr:row>28</xdr:row>
      <xdr:rowOff>17226</xdr:rowOff>
    </xdr:to>
    <xdr:sp macro="" textlink="">
      <xdr:nvSpPr>
        <xdr:cNvPr id="151" name="楕円 150">
          <a:extLst>
            <a:ext uri="{FF2B5EF4-FFF2-40B4-BE49-F238E27FC236}">
              <a16:creationId xmlns:a16="http://schemas.microsoft.com/office/drawing/2014/main" id="{2AB90731-5C37-4FE2-97AD-76F80585118C}"/>
            </a:ext>
          </a:extLst>
        </xdr:cNvPr>
        <xdr:cNvSpPr/>
      </xdr:nvSpPr>
      <xdr:spPr>
        <a:xfrm>
          <a:off x="13001625" y="5382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109953</xdr:rowOff>
    </xdr:from>
    <xdr:ext cx="469744" cy="259045"/>
    <xdr:sp macro="" textlink="">
      <xdr:nvSpPr>
        <xdr:cNvPr id="152" name="債務償還比率該当値テキスト">
          <a:extLst>
            <a:ext uri="{FF2B5EF4-FFF2-40B4-BE49-F238E27FC236}">
              <a16:creationId xmlns:a16="http://schemas.microsoft.com/office/drawing/2014/main" id="{4A3B6D1B-AF84-4485-8592-3025DCC5BF02}"/>
            </a:ext>
          </a:extLst>
        </xdr:cNvPr>
        <xdr:cNvSpPr txBox="1"/>
      </xdr:nvSpPr>
      <xdr:spPr>
        <a:xfrm>
          <a:off x="13080365" y="523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70730</xdr:rowOff>
    </xdr:from>
    <xdr:to>
      <xdr:col>72</xdr:col>
      <xdr:colOff>123825</xdr:colOff>
      <xdr:row>28</xdr:row>
      <xdr:rowOff>880</xdr:rowOff>
    </xdr:to>
    <xdr:sp macro="" textlink="">
      <xdr:nvSpPr>
        <xdr:cNvPr id="153" name="楕円 152">
          <a:extLst>
            <a:ext uri="{FF2B5EF4-FFF2-40B4-BE49-F238E27FC236}">
              <a16:creationId xmlns:a16="http://schemas.microsoft.com/office/drawing/2014/main" id="{C5C7A430-6E41-4DF6-87E6-B1B9DCEE8166}"/>
            </a:ext>
          </a:extLst>
        </xdr:cNvPr>
        <xdr:cNvSpPr/>
      </xdr:nvSpPr>
      <xdr:spPr>
        <a:xfrm>
          <a:off x="12359005" y="53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121530</xdr:rowOff>
    </xdr:from>
    <xdr:to>
      <xdr:col>76</xdr:col>
      <xdr:colOff>22225</xdr:colOff>
      <xdr:row>27</xdr:row>
      <xdr:rowOff>137876</xdr:rowOff>
    </xdr:to>
    <xdr:cxnSp macro="">
      <xdr:nvCxnSpPr>
        <xdr:cNvPr id="154" name="直線コネクタ 153">
          <a:extLst>
            <a:ext uri="{FF2B5EF4-FFF2-40B4-BE49-F238E27FC236}">
              <a16:creationId xmlns:a16="http://schemas.microsoft.com/office/drawing/2014/main" id="{21F279CC-4AA6-48A9-B20A-839EB4B38F58}"/>
            </a:ext>
          </a:extLst>
        </xdr:cNvPr>
        <xdr:cNvCxnSpPr/>
      </xdr:nvCxnSpPr>
      <xdr:spPr>
        <a:xfrm>
          <a:off x="12409805" y="5417430"/>
          <a:ext cx="61976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50256</xdr:rowOff>
    </xdr:from>
    <xdr:to>
      <xdr:col>68</xdr:col>
      <xdr:colOff>123825</xdr:colOff>
      <xdr:row>28</xdr:row>
      <xdr:rowOff>151856</xdr:rowOff>
    </xdr:to>
    <xdr:sp macro="" textlink="">
      <xdr:nvSpPr>
        <xdr:cNvPr id="155" name="楕円 154">
          <a:extLst>
            <a:ext uri="{FF2B5EF4-FFF2-40B4-BE49-F238E27FC236}">
              <a16:creationId xmlns:a16="http://schemas.microsoft.com/office/drawing/2014/main" id="{492E30A3-7A2F-430D-B7F6-6D4F5EE0CEC7}"/>
            </a:ext>
          </a:extLst>
        </xdr:cNvPr>
        <xdr:cNvSpPr/>
      </xdr:nvSpPr>
      <xdr:spPr>
        <a:xfrm>
          <a:off x="11688445" y="55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121530</xdr:rowOff>
    </xdr:from>
    <xdr:to>
      <xdr:col>72</xdr:col>
      <xdr:colOff>73025</xdr:colOff>
      <xdr:row>28</xdr:row>
      <xdr:rowOff>101056</xdr:rowOff>
    </xdr:to>
    <xdr:cxnSp macro="">
      <xdr:nvCxnSpPr>
        <xdr:cNvPr id="156" name="直線コネクタ 155">
          <a:extLst>
            <a:ext uri="{FF2B5EF4-FFF2-40B4-BE49-F238E27FC236}">
              <a16:creationId xmlns:a16="http://schemas.microsoft.com/office/drawing/2014/main" id="{4BAE2C0A-2646-4D0B-9625-39CC6FF83C64}"/>
            </a:ext>
          </a:extLst>
        </xdr:cNvPr>
        <xdr:cNvCxnSpPr/>
      </xdr:nvCxnSpPr>
      <xdr:spPr>
        <a:xfrm flipV="1">
          <a:off x="11739245" y="5417430"/>
          <a:ext cx="670560" cy="14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87149</xdr:rowOff>
    </xdr:from>
    <xdr:to>
      <xdr:col>64</xdr:col>
      <xdr:colOff>123825</xdr:colOff>
      <xdr:row>30</xdr:row>
      <xdr:rowOff>17299</xdr:rowOff>
    </xdr:to>
    <xdr:sp macro="" textlink="">
      <xdr:nvSpPr>
        <xdr:cNvPr id="157" name="楕円 156">
          <a:extLst>
            <a:ext uri="{FF2B5EF4-FFF2-40B4-BE49-F238E27FC236}">
              <a16:creationId xmlns:a16="http://schemas.microsoft.com/office/drawing/2014/main" id="{24620EC7-DD7B-43E8-A838-31C923F5023F}"/>
            </a:ext>
          </a:extLst>
        </xdr:cNvPr>
        <xdr:cNvSpPr/>
      </xdr:nvSpPr>
      <xdr:spPr>
        <a:xfrm>
          <a:off x="11017885" y="5718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101056</xdr:rowOff>
    </xdr:from>
    <xdr:to>
      <xdr:col>68</xdr:col>
      <xdr:colOff>73025</xdr:colOff>
      <xdr:row>29</xdr:row>
      <xdr:rowOff>137949</xdr:rowOff>
    </xdr:to>
    <xdr:cxnSp macro="">
      <xdr:nvCxnSpPr>
        <xdr:cNvPr id="158" name="直線コネクタ 157">
          <a:extLst>
            <a:ext uri="{FF2B5EF4-FFF2-40B4-BE49-F238E27FC236}">
              <a16:creationId xmlns:a16="http://schemas.microsoft.com/office/drawing/2014/main" id="{271852DE-79D0-4E12-8ED6-E6CDDA8B7B5D}"/>
            </a:ext>
          </a:extLst>
        </xdr:cNvPr>
        <xdr:cNvCxnSpPr/>
      </xdr:nvCxnSpPr>
      <xdr:spPr>
        <a:xfrm flipV="1">
          <a:off x="11068685" y="5564596"/>
          <a:ext cx="670560" cy="2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93164</xdr:rowOff>
    </xdr:from>
    <xdr:to>
      <xdr:col>60</xdr:col>
      <xdr:colOff>123825</xdr:colOff>
      <xdr:row>30</xdr:row>
      <xdr:rowOff>23314</xdr:rowOff>
    </xdr:to>
    <xdr:sp macro="" textlink="">
      <xdr:nvSpPr>
        <xdr:cNvPr id="159" name="楕円 158">
          <a:extLst>
            <a:ext uri="{FF2B5EF4-FFF2-40B4-BE49-F238E27FC236}">
              <a16:creationId xmlns:a16="http://schemas.microsoft.com/office/drawing/2014/main" id="{B1BF8FB6-66C9-43C2-BDEC-BDD525A25D35}"/>
            </a:ext>
          </a:extLst>
        </xdr:cNvPr>
        <xdr:cNvSpPr/>
      </xdr:nvSpPr>
      <xdr:spPr>
        <a:xfrm>
          <a:off x="10347325" y="572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137949</xdr:rowOff>
    </xdr:from>
    <xdr:to>
      <xdr:col>64</xdr:col>
      <xdr:colOff>73025</xdr:colOff>
      <xdr:row>29</xdr:row>
      <xdr:rowOff>143964</xdr:rowOff>
    </xdr:to>
    <xdr:cxnSp macro="">
      <xdr:nvCxnSpPr>
        <xdr:cNvPr id="160" name="直線コネクタ 159">
          <a:extLst>
            <a:ext uri="{FF2B5EF4-FFF2-40B4-BE49-F238E27FC236}">
              <a16:creationId xmlns:a16="http://schemas.microsoft.com/office/drawing/2014/main" id="{257EE21A-F1B1-4644-BBB0-1706DCBF59B2}"/>
            </a:ext>
          </a:extLst>
        </xdr:cNvPr>
        <xdr:cNvCxnSpPr/>
      </xdr:nvCxnSpPr>
      <xdr:spPr>
        <a:xfrm flipV="1">
          <a:off x="10398125" y="5769129"/>
          <a:ext cx="67056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1" name="n_1aveValue債務償還比率">
          <a:extLst>
            <a:ext uri="{FF2B5EF4-FFF2-40B4-BE49-F238E27FC236}">
              <a16:creationId xmlns:a16="http://schemas.microsoft.com/office/drawing/2014/main" id="{0A033519-15B6-4E67-9BFC-56CD55ACE65A}"/>
            </a:ext>
          </a:extLst>
        </xdr:cNvPr>
        <xdr:cNvSpPr txBox="1"/>
      </xdr:nvSpPr>
      <xdr:spPr>
        <a:xfrm>
          <a:off x="12185092" y="572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2" name="n_2aveValue債務償還比率">
          <a:extLst>
            <a:ext uri="{FF2B5EF4-FFF2-40B4-BE49-F238E27FC236}">
              <a16:creationId xmlns:a16="http://schemas.microsoft.com/office/drawing/2014/main" id="{C262E9BE-7856-460E-A7B1-943F24A7D518}"/>
            </a:ext>
          </a:extLst>
        </xdr:cNvPr>
        <xdr:cNvSpPr txBox="1"/>
      </xdr:nvSpPr>
      <xdr:spPr>
        <a:xfrm>
          <a:off x="11527232" y="5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3" name="n_3aveValue債務償還比率">
          <a:extLst>
            <a:ext uri="{FF2B5EF4-FFF2-40B4-BE49-F238E27FC236}">
              <a16:creationId xmlns:a16="http://schemas.microsoft.com/office/drawing/2014/main" id="{E241FC61-9B2A-4BCA-BE81-417981D41DCE}"/>
            </a:ext>
          </a:extLst>
        </xdr:cNvPr>
        <xdr:cNvSpPr txBox="1"/>
      </xdr:nvSpPr>
      <xdr:spPr>
        <a:xfrm>
          <a:off x="1085667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4" name="n_4aveValue債務償還比率">
          <a:extLst>
            <a:ext uri="{FF2B5EF4-FFF2-40B4-BE49-F238E27FC236}">
              <a16:creationId xmlns:a16="http://schemas.microsoft.com/office/drawing/2014/main" id="{7F8FF241-D5CE-4F3D-A43E-4E96CCBB1596}"/>
            </a:ext>
          </a:extLst>
        </xdr:cNvPr>
        <xdr:cNvSpPr txBox="1"/>
      </xdr:nvSpPr>
      <xdr:spPr>
        <a:xfrm>
          <a:off x="1018611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17407</xdr:rowOff>
    </xdr:from>
    <xdr:ext cx="469744" cy="259045"/>
    <xdr:sp macro="" textlink="">
      <xdr:nvSpPr>
        <xdr:cNvPr id="165" name="n_1mainValue債務償還比率">
          <a:extLst>
            <a:ext uri="{FF2B5EF4-FFF2-40B4-BE49-F238E27FC236}">
              <a16:creationId xmlns:a16="http://schemas.microsoft.com/office/drawing/2014/main" id="{7383DA94-572E-4A47-8555-E979AA9FC0C3}"/>
            </a:ext>
          </a:extLst>
        </xdr:cNvPr>
        <xdr:cNvSpPr txBox="1"/>
      </xdr:nvSpPr>
      <xdr:spPr>
        <a:xfrm>
          <a:off x="12185092" y="51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168383</xdr:rowOff>
    </xdr:from>
    <xdr:ext cx="469744" cy="259045"/>
    <xdr:sp macro="" textlink="">
      <xdr:nvSpPr>
        <xdr:cNvPr id="166" name="n_2mainValue債務償還比率">
          <a:extLst>
            <a:ext uri="{FF2B5EF4-FFF2-40B4-BE49-F238E27FC236}">
              <a16:creationId xmlns:a16="http://schemas.microsoft.com/office/drawing/2014/main" id="{C1538E78-3D65-42B4-AB92-901530D97BFD}"/>
            </a:ext>
          </a:extLst>
        </xdr:cNvPr>
        <xdr:cNvSpPr txBox="1"/>
      </xdr:nvSpPr>
      <xdr:spPr>
        <a:xfrm>
          <a:off x="11527232"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33826</xdr:rowOff>
    </xdr:from>
    <xdr:ext cx="469744" cy="259045"/>
    <xdr:sp macro="" textlink="">
      <xdr:nvSpPr>
        <xdr:cNvPr id="167" name="n_3mainValue債務償還比率">
          <a:extLst>
            <a:ext uri="{FF2B5EF4-FFF2-40B4-BE49-F238E27FC236}">
              <a16:creationId xmlns:a16="http://schemas.microsoft.com/office/drawing/2014/main" id="{EB820677-DC9B-42DC-AC3B-4DB57CF3033F}"/>
            </a:ext>
          </a:extLst>
        </xdr:cNvPr>
        <xdr:cNvSpPr txBox="1"/>
      </xdr:nvSpPr>
      <xdr:spPr>
        <a:xfrm>
          <a:off x="10856672" y="54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39841</xdr:rowOff>
    </xdr:from>
    <xdr:ext cx="469744" cy="259045"/>
    <xdr:sp macro="" textlink="">
      <xdr:nvSpPr>
        <xdr:cNvPr id="168" name="n_4mainValue債務償還比率">
          <a:extLst>
            <a:ext uri="{FF2B5EF4-FFF2-40B4-BE49-F238E27FC236}">
              <a16:creationId xmlns:a16="http://schemas.microsoft.com/office/drawing/2014/main" id="{69A09AF9-BD8E-4502-A26A-35C99B660FD2}"/>
            </a:ext>
          </a:extLst>
        </xdr:cNvPr>
        <xdr:cNvSpPr txBox="1"/>
      </xdr:nvSpPr>
      <xdr:spPr>
        <a:xfrm>
          <a:off x="1018611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9379C0B-FD3F-4565-A34E-D7326901843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9731CF3-A9E5-424E-8E3E-9D8C5F9A023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1B45519A-12E2-4899-B0A3-6E767DA19B3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7BDFEB3-B978-4E47-9521-E1F32111477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B73A9C9-4150-4F08-86EC-D688C23F7B0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F3ADCBA-D288-4897-BD72-816EEF2223A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318B42-5CC1-4C6A-8B48-A1F42FB06EF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932088-E919-4DDD-B00A-5F24C5D4FA1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FC8446-04BA-4E1B-B7AF-7546B7DA6FF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911D89-2261-46B7-BE45-D7DBFD024AD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E05D39-6371-4845-9E62-3B3E625261D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5D389A-1107-4AA2-BF54-A54C0D7123B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0C36DC-05B4-48EF-BD83-178FB9DFB3D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40C1C4-A56A-4241-B21A-F9211B584B4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570557-A77A-4800-8A54-88EB50AD9FA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736411-FF0D-4164-8B13-FCB7189069C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4171D4-795A-49B8-9ACD-15E300D2FBE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DD49E2-2B0B-42D6-A388-299F1DF0765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8169C9-714F-4100-813C-2D1E979F37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2DF210-1102-4918-BAD9-2EF9AA59ED4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B9032C-C157-4C1F-91A8-D7B9B6619C1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904540-E038-403A-9C8C-2114613603B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46FA80-6E6C-4DF6-B266-9702F979E6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65AFAD-EA56-41EB-A26E-0B0EC785C67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F903A0-0121-48FF-9517-3ECDF3B20C8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191E14-E080-4494-B0A2-E7E2DDD5259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D45A9F-3537-493A-AFA2-8FFD0209874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CCF190-B36E-41B5-97E8-0AF0853F4ED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340F41-6419-4F8F-A76A-CDD16293A55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BFDA1E-ABC0-45BC-AA93-C046C9C96A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2C9084-40B5-4E3D-88EA-D8AD78E24E2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F4C19C-9971-4920-BA86-31C2396FE8E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17FE0F-1DDA-40B3-B5C3-D7EA6CD7D9D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720022-1494-4203-9A34-50E238E8883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E91C5A-11A0-42EF-A19C-36E74FBA878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8DCC47-A483-40F7-8DF9-83D580BCE8A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18C569-89D2-48CE-A3CF-850F5661876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61708A-4C92-4CF2-B886-D4F2A7F7A4E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C47AF1-3DFC-4B40-A293-F00FA5B3EAC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3A58D6-CAD1-4222-A63A-00C77DA8BDB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D621BA-20A8-4354-88BD-0C058B9870D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B835B9-14A4-4AE2-8D53-AA1B9F5C0E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208003-940A-4E57-AAE7-13F16CDE2FF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1BC850-D80E-4F0F-953B-FD7675C2EC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76C8F1-0283-4176-9573-427052A9DE4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4F35C9-67D2-4799-B079-E8288211EEB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C53CB5-D18B-4ED8-A249-1C8DACBDCD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A76488-3C77-4E23-BD52-4AFE6B036C7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8AB957-AF9F-4ABC-B749-24E5B796263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89789F6-674B-4B55-BDCB-65559BB3F78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F30CAE-746A-48FE-86E9-778F109CE57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7F5904-1541-4A74-8349-BE1C97B74AF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F4E020-F896-4A6B-B403-E276AEDF627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7697F-89E8-43A7-B4A8-B9CC0910A7E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81EBB7-0A98-4998-9120-4F25BA375A2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662C32-4F44-4A44-B722-9482CEDE253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955CE7-A3CF-4F66-9EFF-3B89020DEDB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387825-E2ED-4C65-B8FC-197CA915ABF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21C587B-ACDF-41F7-92A6-C517F6280A4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E0F04A0-BABC-4015-A816-DC5C6FD92A5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E47211-3AC4-44F9-A119-4495008C880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10E69C36-D69F-4A80-96A4-B428DE4CE83C}"/>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600C6D54-6940-4F26-B3AF-DC84C4E17D5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8443531B-1C09-46C8-BC78-E1A3A28B71CB}"/>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260C8EF-28D0-4237-BC11-552E9EA1282D}"/>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BB9F93ED-23E7-48C3-A47C-26531BFD7AA6}"/>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7E47D303-49AD-40D1-A9AD-5E7BC9978861}"/>
            </a:ext>
          </a:extLst>
        </xdr:cNvPr>
        <xdr:cNvSpPr txBox="1"/>
      </xdr:nvSpPr>
      <xdr:spPr>
        <a:xfrm>
          <a:off x="412496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E82DEF40-80C6-446D-AAE0-C84FEB4DAA78}"/>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DB68AA7-3B40-426E-9526-19336C9D5AC3}"/>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DA23C197-01EB-4415-976C-7EF64817CDD5}"/>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EFDB91C0-6C83-4B30-BDEB-ECF89076D0BB}"/>
            </a:ext>
          </a:extLst>
        </xdr:cNvPr>
        <xdr:cNvSpPr/>
      </xdr:nvSpPr>
      <xdr:spPr>
        <a:xfrm>
          <a:off x="17399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D2330346-D9AD-4124-A838-838F899D386A}"/>
            </a:ext>
          </a:extLst>
        </xdr:cNvPr>
        <xdr:cNvSpPr/>
      </xdr:nvSpPr>
      <xdr:spPr>
        <a:xfrm>
          <a:off x="96520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A09179-8361-4553-9137-E14B146A764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BFB804-11FA-453E-AD09-1EB71551C4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5195D3-81AD-484B-93FE-EE5C8B73E55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38E378-3113-4CA8-9ABD-DC66D617B8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FB5F5C-43A9-459A-855B-974EF473181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73" name="楕円 72">
          <a:extLst>
            <a:ext uri="{FF2B5EF4-FFF2-40B4-BE49-F238E27FC236}">
              <a16:creationId xmlns:a16="http://schemas.microsoft.com/office/drawing/2014/main" id="{EBC5D3C8-9FC7-4FC0-994A-9F182893AD9D}"/>
            </a:ext>
          </a:extLst>
        </xdr:cNvPr>
        <xdr:cNvSpPr/>
      </xdr:nvSpPr>
      <xdr:spPr>
        <a:xfrm>
          <a:off x="403606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4" name="【道路】&#10;有形固定資産減価償却率該当値テキスト">
          <a:extLst>
            <a:ext uri="{FF2B5EF4-FFF2-40B4-BE49-F238E27FC236}">
              <a16:creationId xmlns:a16="http://schemas.microsoft.com/office/drawing/2014/main" id="{C92C3DFC-99E9-4771-A8DD-DAC567FE11DF}"/>
            </a:ext>
          </a:extLst>
        </xdr:cNvPr>
        <xdr:cNvSpPr txBox="1"/>
      </xdr:nvSpPr>
      <xdr:spPr>
        <a:xfrm>
          <a:off x="412496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5" name="楕円 74">
          <a:extLst>
            <a:ext uri="{FF2B5EF4-FFF2-40B4-BE49-F238E27FC236}">
              <a16:creationId xmlns:a16="http://schemas.microsoft.com/office/drawing/2014/main" id="{893B3E7F-0B4D-4BF6-AC05-B65FC26706BD}"/>
            </a:ext>
          </a:extLst>
        </xdr:cNvPr>
        <xdr:cNvSpPr/>
      </xdr:nvSpPr>
      <xdr:spPr>
        <a:xfrm>
          <a:off x="331216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68580</xdr:rowOff>
    </xdr:to>
    <xdr:cxnSp macro="">
      <xdr:nvCxnSpPr>
        <xdr:cNvPr id="76" name="直線コネクタ 75">
          <a:extLst>
            <a:ext uri="{FF2B5EF4-FFF2-40B4-BE49-F238E27FC236}">
              <a16:creationId xmlns:a16="http://schemas.microsoft.com/office/drawing/2014/main" id="{2C87FA14-D0CC-46CE-9F64-FF741E6157A6}"/>
            </a:ext>
          </a:extLst>
        </xdr:cNvPr>
        <xdr:cNvCxnSpPr/>
      </xdr:nvCxnSpPr>
      <xdr:spPr>
        <a:xfrm flipV="1">
          <a:off x="3355340" y="674751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40640</xdr:rowOff>
    </xdr:from>
    <xdr:to>
      <xdr:col>15</xdr:col>
      <xdr:colOff>101600</xdr:colOff>
      <xdr:row>40</xdr:row>
      <xdr:rowOff>142240</xdr:rowOff>
    </xdr:to>
    <xdr:sp macro="" textlink="">
      <xdr:nvSpPr>
        <xdr:cNvPr id="77" name="楕円 76">
          <a:extLst>
            <a:ext uri="{FF2B5EF4-FFF2-40B4-BE49-F238E27FC236}">
              <a16:creationId xmlns:a16="http://schemas.microsoft.com/office/drawing/2014/main" id="{06A90084-081E-4762-9521-E20F1449D2F5}"/>
            </a:ext>
          </a:extLst>
        </xdr:cNvPr>
        <xdr:cNvSpPr/>
      </xdr:nvSpPr>
      <xdr:spPr>
        <a:xfrm>
          <a:off x="25146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0767D981-CFE8-4D28-B431-DEB42A0618B8}"/>
            </a:ext>
          </a:extLst>
        </xdr:cNvPr>
        <xdr:cNvCxnSpPr/>
      </xdr:nvCxnSpPr>
      <xdr:spPr>
        <a:xfrm flipV="1">
          <a:off x="2565400" y="67741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31115</xdr:rowOff>
    </xdr:from>
    <xdr:to>
      <xdr:col>10</xdr:col>
      <xdr:colOff>165100</xdr:colOff>
      <xdr:row>40</xdr:row>
      <xdr:rowOff>132715</xdr:rowOff>
    </xdr:to>
    <xdr:sp macro="" textlink="">
      <xdr:nvSpPr>
        <xdr:cNvPr id="79" name="楕円 78">
          <a:extLst>
            <a:ext uri="{FF2B5EF4-FFF2-40B4-BE49-F238E27FC236}">
              <a16:creationId xmlns:a16="http://schemas.microsoft.com/office/drawing/2014/main" id="{FC77433D-A4DF-4EFB-AA0F-8FAFDDA62E29}"/>
            </a:ext>
          </a:extLst>
        </xdr:cNvPr>
        <xdr:cNvSpPr/>
      </xdr:nvSpPr>
      <xdr:spPr>
        <a:xfrm>
          <a:off x="17399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81915</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ADE77995-00FF-4319-9A56-81504511A4C7}"/>
            </a:ext>
          </a:extLst>
        </xdr:cNvPr>
        <xdr:cNvCxnSpPr/>
      </xdr:nvCxnSpPr>
      <xdr:spPr>
        <a:xfrm>
          <a:off x="1790700" y="678751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55880</xdr:rowOff>
    </xdr:from>
    <xdr:to>
      <xdr:col>6</xdr:col>
      <xdr:colOff>38100</xdr:colOff>
      <xdr:row>40</xdr:row>
      <xdr:rowOff>157480</xdr:rowOff>
    </xdr:to>
    <xdr:sp macro="" textlink="">
      <xdr:nvSpPr>
        <xdr:cNvPr id="81" name="楕円 80">
          <a:extLst>
            <a:ext uri="{FF2B5EF4-FFF2-40B4-BE49-F238E27FC236}">
              <a16:creationId xmlns:a16="http://schemas.microsoft.com/office/drawing/2014/main" id="{FA6F06DF-AE54-487B-A206-7A4B9879B690}"/>
            </a:ext>
          </a:extLst>
        </xdr:cNvPr>
        <xdr:cNvSpPr/>
      </xdr:nvSpPr>
      <xdr:spPr>
        <a:xfrm>
          <a:off x="965200" y="6761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81915</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1123060C-66FF-4BE5-94F2-B6ABE9139E5B}"/>
            </a:ext>
          </a:extLst>
        </xdr:cNvPr>
        <xdr:cNvCxnSpPr/>
      </xdr:nvCxnSpPr>
      <xdr:spPr>
        <a:xfrm flipV="1">
          <a:off x="1008380" y="678751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2C2C6F25-A7E4-470F-A209-1DB87664D75D}"/>
            </a:ext>
          </a:extLst>
        </xdr:cNvPr>
        <xdr:cNvSpPr txBox="1"/>
      </xdr:nvSpPr>
      <xdr:spPr>
        <a:xfrm>
          <a:off x="317056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3E0DD289-3226-4D10-AF9C-01D3A07DAA7C}"/>
            </a:ext>
          </a:extLst>
        </xdr:cNvPr>
        <xdr:cNvSpPr txBox="1"/>
      </xdr:nvSpPr>
      <xdr:spPr>
        <a:xfrm>
          <a:off x="23857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516EAA10-106A-4B73-9F0D-CDC2D9258C5C}"/>
            </a:ext>
          </a:extLst>
        </xdr:cNvPr>
        <xdr:cNvSpPr txBox="1"/>
      </xdr:nvSpPr>
      <xdr:spPr>
        <a:xfrm>
          <a:off x="16110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717DDA54-4B5B-4DE4-A35C-10E0A3273E50}"/>
            </a:ext>
          </a:extLst>
        </xdr:cNvPr>
        <xdr:cNvSpPr txBox="1"/>
      </xdr:nvSpPr>
      <xdr:spPr>
        <a:xfrm>
          <a:off x="8363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DC8CE56C-C41B-4759-8FD6-60643DC4E7D2}"/>
            </a:ext>
          </a:extLst>
        </xdr:cNvPr>
        <xdr:cNvSpPr txBox="1"/>
      </xdr:nvSpPr>
      <xdr:spPr>
        <a:xfrm>
          <a:off x="317056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4D2E7508-381A-4C9B-88E1-DB6CBA40C0FA}"/>
            </a:ext>
          </a:extLst>
        </xdr:cNvPr>
        <xdr:cNvSpPr txBox="1"/>
      </xdr:nvSpPr>
      <xdr:spPr>
        <a:xfrm>
          <a:off x="238570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F8797B25-E6F4-4B49-8273-82C617CFA325}"/>
            </a:ext>
          </a:extLst>
        </xdr:cNvPr>
        <xdr:cNvSpPr txBox="1"/>
      </xdr:nvSpPr>
      <xdr:spPr>
        <a:xfrm>
          <a:off x="16110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33C3D8E1-D931-4D13-8C87-B9BAEFE97AA2}"/>
            </a:ext>
          </a:extLst>
        </xdr:cNvPr>
        <xdr:cNvSpPr txBox="1"/>
      </xdr:nvSpPr>
      <xdr:spPr>
        <a:xfrm>
          <a:off x="83630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2CE15B4-0B2E-4B18-A65D-7C9AC5450B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769F607-03C7-40E5-973C-A0C97B1F4E5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01F9824-AAA8-4A44-8B91-372E77FEB7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213B18-A51E-424F-9C92-C6701DBF88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E886A1-CFD1-429B-B303-662B339E8B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BE398F-4D07-4A0D-B7B7-2482FB49266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034EBF-F203-4A7A-AAC6-F3467466AE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8C5B75A-85FF-4943-B36B-7DE7FA0B134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533A3A-0DC4-483A-8B79-2D0B55668B8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09612A-FE10-4D57-9C76-1026D966F7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973C9FE-F746-4DC6-8876-3E75A8D4E08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D8700EF-A135-4B99-BDB1-52B09F50395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99F4D63-565C-4FC8-83FA-75978A29F7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2A12F3B-1DFB-4E11-B968-9D9463E3C32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C32D22-4E94-4D02-BE5C-3AF5CB03B34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325328A-AD01-4D74-A2DE-89114341425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99A2695-0B41-4716-A500-7EAA603D858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DBCD9FB-2725-46E9-A525-70EE1EED14E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1E0FC13-2316-41EE-A172-2ED9490C14D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77D64D9-4EB3-406F-BE93-0C7127CA7851}"/>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52BC523-3B10-41EE-832B-25F8B289993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2E8E486-C777-4CE7-98E8-FE17841292F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33EF7BF-4EE0-454C-8BA4-87C740E1921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D7940570-BE8B-43B2-BD1E-B0C29BEC7B10}"/>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6EA6018E-D04E-4691-979F-89673B3B07C6}"/>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DF1E416A-5EDB-4059-BB66-E80508FF9BF4}"/>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20AC70F4-DCAE-4EFC-A990-1AF8D9DB8BCC}"/>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F8E13D89-23D9-4E92-8EC9-488155AD3B14}"/>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94B6B0D1-31AB-4FE5-8EEF-833FCECEE3C4}"/>
            </a:ext>
          </a:extLst>
        </xdr:cNvPr>
        <xdr:cNvSpPr txBox="1"/>
      </xdr:nvSpPr>
      <xdr:spPr>
        <a:xfrm>
          <a:off x="9258300" y="6597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E22C49B8-3D40-49A7-99DB-134364C8D836}"/>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E35AA277-1D3F-4B02-8091-45E876DB66FA}"/>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F81B7712-6C08-47A7-B4BE-3FE7B6C9EB73}"/>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73526FDA-3F22-4EEC-844B-7B7B7802D86B}"/>
            </a:ext>
          </a:extLst>
        </xdr:cNvPr>
        <xdr:cNvSpPr/>
      </xdr:nvSpPr>
      <xdr:spPr>
        <a:xfrm>
          <a:off x="6873240" y="6640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4B254EF3-0F14-4DDF-B35A-E6DA17EED5D4}"/>
            </a:ext>
          </a:extLst>
        </xdr:cNvPr>
        <xdr:cNvSpPr/>
      </xdr:nvSpPr>
      <xdr:spPr>
        <a:xfrm>
          <a:off x="6098540" y="6637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BF62E1-47CA-4FE2-A4FF-84A9C71C730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173B5F-D30C-46B1-8446-A7A831412BE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C86A20-4EBF-4388-BBC2-5122518F96C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B4CA13-1F1F-4B9C-861D-D95FE0CD710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14028B-81B2-43FC-9910-81A29D8FE19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87973</xdr:rowOff>
    </xdr:from>
    <xdr:to>
      <xdr:col>55</xdr:col>
      <xdr:colOff>50800</xdr:colOff>
      <xdr:row>38</xdr:row>
      <xdr:rowOff>18123</xdr:rowOff>
    </xdr:to>
    <xdr:sp macro="" textlink="">
      <xdr:nvSpPr>
        <xdr:cNvPr id="130" name="楕円 129">
          <a:extLst>
            <a:ext uri="{FF2B5EF4-FFF2-40B4-BE49-F238E27FC236}">
              <a16:creationId xmlns:a16="http://schemas.microsoft.com/office/drawing/2014/main" id="{ED065E7C-828D-4D9B-83FC-298EDF79CCA6}"/>
            </a:ext>
          </a:extLst>
        </xdr:cNvPr>
        <xdr:cNvSpPr/>
      </xdr:nvSpPr>
      <xdr:spPr>
        <a:xfrm>
          <a:off x="9192260" y="62906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110850</xdr:rowOff>
    </xdr:from>
    <xdr:ext cx="534377" cy="259045"/>
    <xdr:sp macro="" textlink="">
      <xdr:nvSpPr>
        <xdr:cNvPr id="131" name="【道路】&#10;一人当たり延長該当値テキスト">
          <a:extLst>
            <a:ext uri="{FF2B5EF4-FFF2-40B4-BE49-F238E27FC236}">
              <a16:creationId xmlns:a16="http://schemas.microsoft.com/office/drawing/2014/main" id="{93C7F0E8-DF3B-4598-B824-15B382F9D692}"/>
            </a:ext>
          </a:extLst>
        </xdr:cNvPr>
        <xdr:cNvSpPr txBox="1"/>
      </xdr:nvSpPr>
      <xdr:spPr>
        <a:xfrm>
          <a:off x="9258300" y="61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99543</xdr:rowOff>
    </xdr:from>
    <xdr:to>
      <xdr:col>50</xdr:col>
      <xdr:colOff>165100</xdr:colOff>
      <xdr:row>38</xdr:row>
      <xdr:rowOff>29693</xdr:rowOff>
    </xdr:to>
    <xdr:sp macro="" textlink="">
      <xdr:nvSpPr>
        <xdr:cNvPr id="132" name="楕円 131">
          <a:extLst>
            <a:ext uri="{FF2B5EF4-FFF2-40B4-BE49-F238E27FC236}">
              <a16:creationId xmlns:a16="http://schemas.microsoft.com/office/drawing/2014/main" id="{0D3AC6BC-6475-4B66-B542-D03CDAED49D4}"/>
            </a:ext>
          </a:extLst>
        </xdr:cNvPr>
        <xdr:cNvSpPr/>
      </xdr:nvSpPr>
      <xdr:spPr>
        <a:xfrm>
          <a:off x="8445500" y="6302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138773</xdr:rowOff>
    </xdr:from>
    <xdr:to>
      <xdr:col>55</xdr:col>
      <xdr:colOff>0</xdr:colOff>
      <xdr:row>37</xdr:row>
      <xdr:rowOff>150343</xdr:rowOff>
    </xdr:to>
    <xdr:cxnSp macro="">
      <xdr:nvCxnSpPr>
        <xdr:cNvPr id="133" name="直線コネクタ 132">
          <a:extLst>
            <a:ext uri="{FF2B5EF4-FFF2-40B4-BE49-F238E27FC236}">
              <a16:creationId xmlns:a16="http://schemas.microsoft.com/office/drawing/2014/main" id="{9972CF23-974C-458D-A735-F73E6413F6FB}"/>
            </a:ext>
          </a:extLst>
        </xdr:cNvPr>
        <xdr:cNvCxnSpPr/>
      </xdr:nvCxnSpPr>
      <xdr:spPr>
        <a:xfrm flipV="1">
          <a:off x="8496300" y="6341453"/>
          <a:ext cx="7239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79883</xdr:rowOff>
    </xdr:from>
    <xdr:to>
      <xdr:col>46</xdr:col>
      <xdr:colOff>38100</xdr:colOff>
      <xdr:row>38</xdr:row>
      <xdr:rowOff>10033</xdr:rowOff>
    </xdr:to>
    <xdr:sp macro="" textlink="">
      <xdr:nvSpPr>
        <xdr:cNvPr id="134" name="楕円 133">
          <a:extLst>
            <a:ext uri="{FF2B5EF4-FFF2-40B4-BE49-F238E27FC236}">
              <a16:creationId xmlns:a16="http://schemas.microsoft.com/office/drawing/2014/main" id="{0BF02696-5691-4D36-803F-B71494D9C82A}"/>
            </a:ext>
          </a:extLst>
        </xdr:cNvPr>
        <xdr:cNvSpPr/>
      </xdr:nvSpPr>
      <xdr:spPr>
        <a:xfrm>
          <a:off x="7670800" y="6282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130683</xdr:rowOff>
    </xdr:from>
    <xdr:to>
      <xdr:col>50</xdr:col>
      <xdr:colOff>114300</xdr:colOff>
      <xdr:row>37</xdr:row>
      <xdr:rowOff>150343</xdr:rowOff>
    </xdr:to>
    <xdr:cxnSp macro="">
      <xdr:nvCxnSpPr>
        <xdr:cNvPr id="135" name="直線コネクタ 134">
          <a:extLst>
            <a:ext uri="{FF2B5EF4-FFF2-40B4-BE49-F238E27FC236}">
              <a16:creationId xmlns:a16="http://schemas.microsoft.com/office/drawing/2014/main" id="{53CF0DBE-3078-4789-8C27-DD05F13D4F37}"/>
            </a:ext>
          </a:extLst>
        </xdr:cNvPr>
        <xdr:cNvCxnSpPr/>
      </xdr:nvCxnSpPr>
      <xdr:spPr>
        <a:xfrm>
          <a:off x="7713980" y="6333363"/>
          <a:ext cx="78232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118593</xdr:rowOff>
    </xdr:from>
    <xdr:to>
      <xdr:col>41</xdr:col>
      <xdr:colOff>101600</xdr:colOff>
      <xdr:row>38</xdr:row>
      <xdr:rowOff>48743</xdr:rowOff>
    </xdr:to>
    <xdr:sp macro="" textlink="">
      <xdr:nvSpPr>
        <xdr:cNvPr id="136" name="楕円 135">
          <a:extLst>
            <a:ext uri="{FF2B5EF4-FFF2-40B4-BE49-F238E27FC236}">
              <a16:creationId xmlns:a16="http://schemas.microsoft.com/office/drawing/2014/main" id="{DFEFCFD2-84C0-436E-9979-A0F5CCE5ECC1}"/>
            </a:ext>
          </a:extLst>
        </xdr:cNvPr>
        <xdr:cNvSpPr/>
      </xdr:nvSpPr>
      <xdr:spPr>
        <a:xfrm>
          <a:off x="6873240" y="632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130683</xdr:rowOff>
    </xdr:from>
    <xdr:to>
      <xdr:col>45</xdr:col>
      <xdr:colOff>177800</xdr:colOff>
      <xdr:row>37</xdr:row>
      <xdr:rowOff>169393</xdr:rowOff>
    </xdr:to>
    <xdr:cxnSp macro="">
      <xdr:nvCxnSpPr>
        <xdr:cNvPr id="137" name="直線コネクタ 136">
          <a:extLst>
            <a:ext uri="{FF2B5EF4-FFF2-40B4-BE49-F238E27FC236}">
              <a16:creationId xmlns:a16="http://schemas.microsoft.com/office/drawing/2014/main" id="{67984647-13F4-43B6-883F-E673EF34D11E}"/>
            </a:ext>
          </a:extLst>
        </xdr:cNvPr>
        <xdr:cNvCxnSpPr/>
      </xdr:nvCxnSpPr>
      <xdr:spPr>
        <a:xfrm flipV="1">
          <a:off x="6924040" y="6333363"/>
          <a:ext cx="78994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140589</xdr:rowOff>
    </xdr:from>
    <xdr:to>
      <xdr:col>36</xdr:col>
      <xdr:colOff>165100</xdr:colOff>
      <xdr:row>38</xdr:row>
      <xdr:rowOff>70739</xdr:rowOff>
    </xdr:to>
    <xdr:sp macro="" textlink="">
      <xdr:nvSpPr>
        <xdr:cNvPr id="138" name="楕円 137">
          <a:extLst>
            <a:ext uri="{FF2B5EF4-FFF2-40B4-BE49-F238E27FC236}">
              <a16:creationId xmlns:a16="http://schemas.microsoft.com/office/drawing/2014/main" id="{1F3C3B2D-45BB-4715-9C9D-D34425FF497D}"/>
            </a:ext>
          </a:extLst>
        </xdr:cNvPr>
        <xdr:cNvSpPr/>
      </xdr:nvSpPr>
      <xdr:spPr>
        <a:xfrm>
          <a:off x="6098540" y="6343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169393</xdr:rowOff>
    </xdr:from>
    <xdr:to>
      <xdr:col>41</xdr:col>
      <xdr:colOff>50800</xdr:colOff>
      <xdr:row>38</xdr:row>
      <xdr:rowOff>19939</xdr:rowOff>
    </xdr:to>
    <xdr:cxnSp macro="">
      <xdr:nvCxnSpPr>
        <xdr:cNvPr id="139" name="直線コネクタ 138">
          <a:extLst>
            <a:ext uri="{FF2B5EF4-FFF2-40B4-BE49-F238E27FC236}">
              <a16:creationId xmlns:a16="http://schemas.microsoft.com/office/drawing/2014/main" id="{D0D1B15A-324B-4E81-B8E3-4ED4624007B4}"/>
            </a:ext>
          </a:extLst>
        </xdr:cNvPr>
        <xdr:cNvCxnSpPr/>
      </xdr:nvCxnSpPr>
      <xdr:spPr>
        <a:xfrm flipV="1">
          <a:off x="6149340" y="6372073"/>
          <a:ext cx="7747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5C20AFDB-1D19-406B-BA8A-0E50CCBD9FFE}"/>
            </a:ext>
          </a:extLst>
        </xdr:cNvPr>
        <xdr:cNvSpPr txBox="1"/>
      </xdr:nvSpPr>
      <xdr:spPr>
        <a:xfrm>
          <a:off x="8239271" y="67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97A2CEC0-0508-41D4-9AF4-8E28264C7538}"/>
            </a:ext>
          </a:extLst>
        </xdr:cNvPr>
        <xdr:cNvSpPr txBox="1"/>
      </xdr:nvSpPr>
      <xdr:spPr>
        <a:xfrm>
          <a:off x="7477271" y="6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B3327D3A-6947-440C-9F44-245ED6B46210}"/>
            </a:ext>
          </a:extLst>
        </xdr:cNvPr>
        <xdr:cNvSpPr txBox="1"/>
      </xdr:nvSpPr>
      <xdr:spPr>
        <a:xfrm>
          <a:off x="6702571" y="67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A88D7C42-E80C-4E73-B59D-2DD88DF7C2E7}"/>
            </a:ext>
          </a:extLst>
        </xdr:cNvPr>
        <xdr:cNvSpPr txBox="1"/>
      </xdr:nvSpPr>
      <xdr:spPr>
        <a:xfrm>
          <a:off x="5905011" y="67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46220</xdr:rowOff>
    </xdr:from>
    <xdr:ext cx="534377" cy="259045"/>
    <xdr:sp macro="" textlink="">
      <xdr:nvSpPr>
        <xdr:cNvPr id="144" name="n_1mainValue【道路】&#10;一人当たり延長">
          <a:extLst>
            <a:ext uri="{FF2B5EF4-FFF2-40B4-BE49-F238E27FC236}">
              <a16:creationId xmlns:a16="http://schemas.microsoft.com/office/drawing/2014/main" id="{9E6CF23D-E847-4B3F-9CDE-3CAD9D07BCE3}"/>
            </a:ext>
          </a:extLst>
        </xdr:cNvPr>
        <xdr:cNvSpPr txBox="1"/>
      </xdr:nvSpPr>
      <xdr:spPr>
        <a:xfrm>
          <a:off x="8239271" y="60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26560</xdr:rowOff>
    </xdr:from>
    <xdr:ext cx="534377" cy="259045"/>
    <xdr:sp macro="" textlink="">
      <xdr:nvSpPr>
        <xdr:cNvPr id="145" name="n_2mainValue【道路】&#10;一人当たり延長">
          <a:extLst>
            <a:ext uri="{FF2B5EF4-FFF2-40B4-BE49-F238E27FC236}">
              <a16:creationId xmlns:a16="http://schemas.microsoft.com/office/drawing/2014/main" id="{881BA825-03BD-4C8C-8A90-AA4ACF71D672}"/>
            </a:ext>
          </a:extLst>
        </xdr:cNvPr>
        <xdr:cNvSpPr txBox="1"/>
      </xdr:nvSpPr>
      <xdr:spPr>
        <a:xfrm>
          <a:off x="7477271" y="60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65270</xdr:rowOff>
    </xdr:from>
    <xdr:ext cx="534377" cy="259045"/>
    <xdr:sp macro="" textlink="">
      <xdr:nvSpPr>
        <xdr:cNvPr id="146" name="n_3mainValue【道路】&#10;一人当たり延長">
          <a:extLst>
            <a:ext uri="{FF2B5EF4-FFF2-40B4-BE49-F238E27FC236}">
              <a16:creationId xmlns:a16="http://schemas.microsoft.com/office/drawing/2014/main" id="{6F846652-114E-4264-8614-583634DC7E0C}"/>
            </a:ext>
          </a:extLst>
        </xdr:cNvPr>
        <xdr:cNvSpPr txBox="1"/>
      </xdr:nvSpPr>
      <xdr:spPr>
        <a:xfrm>
          <a:off x="6702571" y="6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87266</xdr:rowOff>
    </xdr:from>
    <xdr:ext cx="534377" cy="259045"/>
    <xdr:sp macro="" textlink="">
      <xdr:nvSpPr>
        <xdr:cNvPr id="147" name="n_4mainValue【道路】&#10;一人当たり延長">
          <a:extLst>
            <a:ext uri="{FF2B5EF4-FFF2-40B4-BE49-F238E27FC236}">
              <a16:creationId xmlns:a16="http://schemas.microsoft.com/office/drawing/2014/main" id="{4D0F903F-2A61-4E44-9AF5-BF99EC124AE2}"/>
            </a:ext>
          </a:extLst>
        </xdr:cNvPr>
        <xdr:cNvSpPr txBox="1"/>
      </xdr:nvSpPr>
      <xdr:spPr>
        <a:xfrm>
          <a:off x="5905011" y="612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DD5620-0965-4B62-AE63-61634112CB3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E342FC-47F5-4FE7-A261-EE041662819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563FE6-3D3C-4FAA-9387-4620A307D09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89EC008-9392-4A2D-825E-72489478666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04C4D59-36D9-4647-B829-559CB44B44D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B1D4809-E02F-4BEE-B7BC-4A6842E212F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3B2C360-DE34-4B15-95E9-C88B73916C7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898CE6E-6144-4E55-A271-CECB8041A10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1642408-406F-4794-9B09-FADD0F7ECE5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496F2E5-285B-476C-93C1-7E723C4FAF0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EEEFE5C-A18D-4371-943C-25CFED31626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ECE1C0A-83BA-4448-A8E4-7F29B37CE63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A47878A-9CFB-4D6E-B880-D597DF099F9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D843C46-F09D-4683-B93B-19D8ED707C0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9649749-8CF0-4CC7-B5A4-B9BA9AFE064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85FEDFD-34EB-4524-A787-6D2AC85D493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5BC82BF-90DF-4F33-90B8-0BC639099D0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430BC8F-79EA-4267-A754-05BCED1A17B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D284FF5-FF5D-413B-B4F7-9F8E6073CCA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27AB514-D2F7-4397-BCAF-569C6249D41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CE5826A-2C52-41C9-8285-D2709FB620C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E4B504B-483D-4E5B-96F1-3AA209A3DBA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43750AF-EE97-4063-B828-DE18810A3D6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A76F506-E5C5-4C10-B688-72685877C73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39DB641-0FFF-4518-BC00-D8EB42AB9A3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217A248E-B72F-4488-BA74-2D5EFCE0D9B7}"/>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A7AB765-8F39-4C54-A9C7-FE0A55B68EBB}"/>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26B6423D-8D73-49C9-9F9C-0A4A5A3A456B}"/>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8D23BAF-D53E-4866-B49E-45587F638DE0}"/>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23E9F341-EFFA-4F6A-9779-20E5A4A37D33}"/>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E7E60D-B9D7-49C3-A5A8-B44B3B4E15A7}"/>
            </a:ext>
          </a:extLst>
        </xdr:cNvPr>
        <xdr:cNvSpPr txBox="1"/>
      </xdr:nvSpPr>
      <xdr:spPr>
        <a:xfrm>
          <a:off x="4124960" y="10281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D2A9F1AD-183A-4B48-B602-135A1B5FF713}"/>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62164A3C-33AA-41CF-9753-0B27170EEC82}"/>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47026513-F1AB-4912-9C1D-E32F04D1024B}"/>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3829E913-A312-44FD-9002-C186A4621F8A}"/>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2725AF2D-5EE0-4DB3-8ADA-737E0E1B361F}"/>
            </a:ext>
          </a:extLst>
        </xdr:cNvPr>
        <xdr:cNvSpPr/>
      </xdr:nvSpPr>
      <xdr:spPr>
        <a:xfrm>
          <a:off x="965200" y="10261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79C976-229B-4D84-9D91-5E62657708B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A3B581-43CE-4DA3-BA99-C8D47A3008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42C27D-556D-407B-BDA8-A2BE71C3C47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AFA4EB-E03A-493F-BF8C-32966281D0D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3B3111A-4276-4F2B-A637-E25AB37E3F4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122283</xdr:rowOff>
    </xdr:from>
    <xdr:to>
      <xdr:col>24</xdr:col>
      <xdr:colOff>114300</xdr:colOff>
      <xdr:row>56</xdr:row>
      <xdr:rowOff>52433</xdr:rowOff>
    </xdr:to>
    <xdr:sp macro="" textlink="">
      <xdr:nvSpPr>
        <xdr:cNvPr id="189" name="楕円 188">
          <a:extLst>
            <a:ext uri="{FF2B5EF4-FFF2-40B4-BE49-F238E27FC236}">
              <a16:creationId xmlns:a16="http://schemas.microsoft.com/office/drawing/2014/main" id="{FDF7ACE4-7979-4092-A99B-FD906E5BE90C}"/>
            </a:ext>
          </a:extLst>
        </xdr:cNvPr>
        <xdr:cNvSpPr/>
      </xdr:nvSpPr>
      <xdr:spPr>
        <a:xfrm>
          <a:off x="4036060" y="9342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55716</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1B7A3A22-C033-4441-A5CF-620B8CDAFC0B}"/>
            </a:ext>
          </a:extLst>
        </xdr:cNvPr>
        <xdr:cNvSpPr txBox="1"/>
      </xdr:nvSpPr>
      <xdr:spPr>
        <a:xfrm>
          <a:off x="4124960" y="9275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153307</xdr:rowOff>
    </xdr:from>
    <xdr:to>
      <xdr:col>20</xdr:col>
      <xdr:colOff>38100</xdr:colOff>
      <xdr:row>56</xdr:row>
      <xdr:rowOff>83457</xdr:rowOff>
    </xdr:to>
    <xdr:sp macro="" textlink="">
      <xdr:nvSpPr>
        <xdr:cNvPr id="191" name="楕円 190">
          <a:extLst>
            <a:ext uri="{FF2B5EF4-FFF2-40B4-BE49-F238E27FC236}">
              <a16:creationId xmlns:a16="http://schemas.microsoft.com/office/drawing/2014/main" id="{6973EA8C-6746-40DA-BB21-4E516D2C6676}"/>
            </a:ext>
          </a:extLst>
        </xdr:cNvPr>
        <xdr:cNvSpPr/>
      </xdr:nvSpPr>
      <xdr:spPr>
        <a:xfrm>
          <a:off x="3312160" y="9373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32657</xdr:rowOff>
    </xdr:to>
    <xdr:cxnSp macro="">
      <xdr:nvCxnSpPr>
        <xdr:cNvPr id="192" name="直線コネクタ 191">
          <a:extLst>
            <a:ext uri="{FF2B5EF4-FFF2-40B4-BE49-F238E27FC236}">
              <a16:creationId xmlns:a16="http://schemas.microsoft.com/office/drawing/2014/main" id="{CBC3CE41-AC81-40BC-87A9-00A1800422AF}"/>
            </a:ext>
          </a:extLst>
        </xdr:cNvPr>
        <xdr:cNvCxnSpPr/>
      </xdr:nvCxnSpPr>
      <xdr:spPr>
        <a:xfrm flipV="1">
          <a:off x="3355340" y="938947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120650</xdr:rowOff>
    </xdr:from>
    <xdr:to>
      <xdr:col>15</xdr:col>
      <xdr:colOff>101600</xdr:colOff>
      <xdr:row>56</xdr:row>
      <xdr:rowOff>50800</xdr:rowOff>
    </xdr:to>
    <xdr:sp macro="" textlink="">
      <xdr:nvSpPr>
        <xdr:cNvPr id="193" name="楕円 192">
          <a:extLst>
            <a:ext uri="{FF2B5EF4-FFF2-40B4-BE49-F238E27FC236}">
              <a16:creationId xmlns:a16="http://schemas.microsoft.com/office/drawing/2014/main" id="{5D574436-49A7-48E9-9D6C-3A634AAC0E7F}"/>
            </a:ext>
          </a:extLst>
        </xdr:cNvPr>
        <xdr:cNvSpPr/>
      </xdr:nvSpPr>
      <xdr:spPr>
        <a:xfrm>
          <a:off x="251460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0</xdr:rowOff>
    </xdr:from>
    <xdr:to>
      <xdr:col>19</xdr:col>
      <xdr:colOff>177800</xdr:colOff>
      <xdr:row>56</xdr:row>
      <xdr:rowOff>32657</xdr:rowOff>
    </xdr:to>
    <xdr:cxnSp macro="">
      <xdr:nvCxnSpPr>
        <xdr:cNvPr id="194" name="直線コネクタ 193">
          <a:extLst>
            <a:ext uri="{FF2B5EF4-FFF2-40B4-BE49-F238E27FC236}">
              <a16:creationId xmlns:a16="http://schemas.microsoft.com/office/drawing/2014/main" id="{8186E054-E8CA-4ADB-BD6C-603B9894957E}"/>
            </a:ext>
          </a:extLst>
        </xdr:cNvPr>
        <xdr:cNvCxnSpPr/>
      </xdr:nvCxnSpPr>
      <xdr:spPr>
        <a:xfrm>
          <a:off x="2565400" y="93878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87993</xdr:rowOff>
    </xdr:from>
    <xdr:to>
      <xdr:col>10</xdr:col>
      <xdr:colOff>165100</xdr:colOff>
      <xdr:row>56</xdr:row>
      <xdr:rowOff>18143</xdr:rowOff>
    </xdr:to>
    <xdr:sp macro="" textlink="">
      <xdr:nvSpPr>
        <xdr:cNvPr id="195" name="楕円 194">
          <a:extLst>
            <a:ext uri="{FF2B5EF4-FFF2-40B4-BE49-F238E27FC236}">
              <a16:creationId xmlns:a16="http://schemas.microsoft.com/office/drawing/2014/main" id="{CC76C2AC-D53D-49E2-8244-7316B9E0C5CF}"/>
            </a:ext>
          </a:extLst>
        </xdr:cNvPr>
        <xdr:cNvSpPr/>
      </xdr:nvSpPr>
      <xdr:spPr>
        <a:xfrm>
          <a:off x="173990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56</xdr:row>
      <xdr:rowOff>0</xdr:rowOff>
    </xdr:to>
    <xdr:cxnSp macro="">
      <xdr:nvCxnSpPr>
        <xdr:cNvPr id="196" name="直線コネクタ 195">
          <a:extLst>
            <a:ext uri="{FF2B5EF4-FFF2-40B4-BE49-F238E27FC236}">
              <a16:creationId xmlns:a16="http://schemas.microsoft.com/office/drawing/2014/main" id="{BB719FFC-B3D8-49BB-BD36-0E174E11FC3D}"/>
            </a:ext>
          </a:extLst>
        </xdr:cNvPr>
        <xdr:cNvCxnSpPr/>
      </xdr:nvCxnSpPr>
      <xdr:spPr>
        <a:xfrm>
          <a:off x="1790700" y="935899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55335</xdr:rowOff>
    </xdr:from>
    <xdr:to>
      <xdr:col>6</xdr:col>
      <xdr:colOff>38100</xdr:colOff>
      <xdr:row>55</xdr:row>
      <xdr:rowOff>156935</xdr:rowOff>
    </xdr:to>
    <xdr:sp macro="" textlink="">
      <xdr:nvSpPr>
        <xdr:cNvPr id="197" name="楕円 196">
          <a:extLst>
            <a:ext uri="{FF2B5EF4-FFF2-40B4-BE49-F238E27FC236}">
              <a16:creationId xmlns:a16="http://schemas.microsoft.com/office/drawing/2014/main" id="{4A395341-D3E9-411C-8C5A-3D051B9E81EA}"/>
            </a:ext>
          </a:extLst>
        </xdr:cNvPr>
        <xdr:cNvSpPr/>
      </xdr:nvSpPr>
      <xdr:spPr>
        <a:xfrm>
          <a:off x="965200" y="9275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106135</xdr:rowOff>
    </xdr:from>
    <xdr:to>
      <xdr:col>10</xdr:col>
      <xdr:colOff>114300</xdr:colOff>
      <xdr:row>55</xdr:row>
      <xdr:rowOff>138793</xdr:rowOff>
    </xdr:to>
    <xdr:cxnSp macro="">
      <xdr:nvCxnSpPr>
        <xdr:cNvPr id="198" name="直線コネクタ 197">
          <a:extLst>
            <a:ext uri="{FF2B5EF4-FFF2-40B4-BE49-F238E27FC236}">
              <a16:creationId xmlns:a16="http://schemas.microsoft.com/office/drawing/2014/main" id="{05A5BFB0-F18F-4CB9-9DE2-259F7F49B893}"/>
            </a:ext>
          </a:extLst>
        </xdr:cNvPr>
        <xdr:cNvCxnSpPr/>
      </xdr:nvCxnSpPr>
      <xdr:spPr>
        <a:xfrm>
          <a:off x="1008380" y="932633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1608825-2CF8-4CFC-B5A6-121D6938D24B}"/>
            </a:ext>
          </a:extLst>
        </xdr:cNvPr>
        <xdr:cNvSpPr txBox="1"/>
      </xdr:nvSpPr>
      <xdr:spPr>
        <a:xfrm>
          <a:off x="317056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FD10BF3-CE49-451D-A6E8-FB42661C294B}"/>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CB4FF6-9115-42B6-ACCC-82C35B0CC256}"/>
            </a:ext>
          </a:extLst>
        </xdr:cNvPr>
        <xdr:cNvSpPr txBox="1"/>
      </xdr:nvSpPr>
      <xdr:spPr>
        <a:xfrm>
          <a:off x="16110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CDFF97D-9D21-4774-80D9-20BE15C6CF10}"/>
            </a:ext>
          </a:extLst>
        </xdr:cNvPr>
        <xdr:cNvSpPr txBox="1"/>
      </xdr:nvSpPr>
      <xdr:spPr>
        <a:xfrm>
          <a:off x="8363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99984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4027316-AF43-45CC-913C-EEE09C36CE88}"/>
            </a:ext>
          </a:extLst>
        </xdr:cNvPr>
        <xdr:cNvSpPr txBox="1"/>
      </xdr:nvSpPr>
      <xdr:spPr>
        <a:xfrm>
          <a:off x="317056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67327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BFEBB175-E38F-4C43-B0CA-41A12034D325}"/>
            </a:ext>
          </a:extLst>
        </xdr:cNvPr>
        <xdr:cNvSpPr txBox="1"/>
      </xdr:nvSpPr>
      <xdr:spPr>
        <a:xfrm>
          <a:off x="241802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34670</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E4D8BEB4-01FB-4374-BA22-D142F6AD808B}"/>
            </a:ext>
          </a:extLst>
        </xdr:cNvPr>
        <xdr:cNvSpPr txBox="1"/>
      </xdr:nvSpPr>
      <xdr:spPr>
        <a:xfrm>
          <a:off x="164332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2012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55C0A84E-18E8-4D29-B5BA-B76735A99C4D}"/>
            </a:ext>
          </a:extLst>
        </xdr:cNvPr>
        <xdr:cNvSpPr txBox="1"/>
      </xdr:nvSpPr>
      <xdr:spPr>
        <a:xfrm>
          <a:off x="84576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7D02176-978B-4D10-A690-F5F824DB9C7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4D723C9-5B28-4744-ADEF-BE3BD4CE57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59C5503-3ECC-47C6-BFAD-8B020157241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7E7E97-0812-49F1-BDEF-F6B0F501D54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8737C5F-5160-4996-B7E0-9BDDC671CD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8D5EFA6-CA44-4163-B217-285E842AC80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C82C9D3-8C2C-47EF-9600-B49E287AF17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04CFAC0-D4A7-4247-AFEA-8DDB64E4B12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3857A9-B65E-4506-8D56-E6C5CB67C49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146FBE-F569-41D9-A2EE-E463578BED4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12C982C-725E-4F9B-96C9-BFD7D5EA3A2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D7A09F4-7D74-4332-AF59-C1F332C87E1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187505A-944B-4F72-8634-3EC02B567D0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48F8FD6-74B4-4747-90A6-FD9A4B48EB9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7ECD388-1B58-44D5-946D-63A4B96DE2E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AFF0DB6-C083-4903-80FB-53AC5AB5829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9913F9C-140A-45CA-B9F9-B6CF450D8CF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A398304-6AC6-4BE1-AC41-53657E7BDBE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5C6AE0-923E-4408-9344-86F0E49BD55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025F8C6-B7EE-426E-8E56-19CE0F7DBCC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3C3F805-05B9-4BCA-96F2-3BB46258AB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A05C949-1364-492E-872C-05705F27322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A8AF172-EECD-4966-BCD3-8ABDD843320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7A2F0C9D-6126-4EB8-A6F8-06B55612B9EA}"/>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645F7E7-C2B4-4345-B608-2EA7F2BC5C53}"/>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DC7B799-0D02-409B-9F0D-78A88B8A2D0D}"/>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A1B0C1A-8213-45C2-B11C-2A396512468D}"/>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EA68027E-4C32-4D86-A1EF-225991E7F3C6}"/>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61435E7-19F7-443D-BA96-CC5763408498}"/>
            </a:ext>
          </a:extLst>
        </xdr:cNvPr>
        <xdr:cNvSpPr txBox="1"/>
      </xdr:nvSpPr>
      <xdr:spPr>
        <a:xfrm>
          <a:off x="9258300" y="1041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420236BB-DC90-4C5B-AD06-51A954AC4B2D}"/>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B2BEE98F-87DF-4225-8826-ED8D8C78CB47}"/>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1F2BFAFF-E5FA-4B94-A2C1-3CD428A4748A}"/>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2DA1CACF-7B5F-4D7B-9E51-801922E3BFCC}"/>
            </a:ext>
          </a:extLst>
        </xdr:cNvPr>
        <xdr:cNvSpPr/>
      </xdr:nvSpPr>
      <xdr:spPr>
        <a:xfrm>
          <a:off x="68732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914DD0AB-4895-4CBF-941E-80A43F046333}"/>
            </a:ext>
          </a:extLst>
        </xdr:cNvPr>
        <xdr:cNvSpPr/>
      </xdr:nvSpPr>
      <xdr:spPr>
        <a:xfrm>
          <a:off x="60985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786842-4F48-4516-85A7-D62E17A0F5C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7131B8-8BE6-4F0F-915D-F7053286186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248906-C46C-469F-9AB8-D50ACF5F1EF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B54460-396A-42EE-98A1-6D8DC6648E2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B424F0-4A63-4549-A2B4-EE7241AB0EB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17583</xdr:rowOff>
    </xdr:from>
    <xdr:to>
      <xdr:col>55</xdr:col>
      <xdr:colOff>50800</xdr:colOff>
      <xdr:row>64</xdr:row>
      <xdr:rowOff>119183</xdr:rowOff>
    </xdr:to>
    <xdr:sp macro="" textlink="">
      <xdr:nvSpPr>
        <xdr:cNvPr id="246" name="楕円 245">
          <a:extLst>
            <a:ext uri="{FF2B5EF4-FFF2-40B4-BE49-F238E27FC236}">
              <a16:creationId xmlns:a16="http://schemas.microsoft.com/office/drawing/2014/main" id="{9FD6EE31-46FC-4DD9-BC11-3EE405794B4F}"/>
            </a:ext>
          </a:extLst>
        </xdr:cNvPr>
        <xdr:cNvSpPr/>
      </xdr:nvSpPr>
      <xdr:spPr>
        <a:xfrm>
          <a:off x="9192260" y="10746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103960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0C31D9A-07DC-432B-B901-A9B86BBB0582}"/>
            </a:ext>
          </a:extLst>
        </xdr:cNvPr>
        <xdr:cNvSpPr txBox="1"/>
      </xdr:nvSpPr>
      <xdr:spPr>
        <a:xfrm>
          <a:off x="9258300" y="1066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20654</xdr:rowOff>
    </xdr:from>
    <xdr:to>
      <xdr:col>50</xdr:col>
      <xdr:colOff>165100</xdr:colOff>
      <xdr:row>64</xdr:row>
      <xdr:rowOff>122254</xdr:rowOff>
    </xdr:to>
    <xdr:sp macro="" textlink="">
      <xdr:nvSpPr>
        <xdr:cNvPr id="248" name="楕円 247">
          <a:extLst>
            <a:ext uri="{FF2B5EF4-FFF2-40B4-BE49-F238E27FC236}">
              <a16:creationId xmlns:a16="http://schemas.microsoft.com/office/drawing/2014/main" id="{C55C0719-3F58-46CD-BB66-61AFAA325DF0}"/>
            </a:ext>
          </a:extLst>
        </xdr:cNvPr>
        <xdr:cNvSpPr/>
      </xdr:nvSpPr>
      <xdr:spPr>
        <a:xfrm>
          <a:off x="8445500" y="107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68383</xdr:rowOff>
    </xdr:from>
    <xdr:to>
      <xdr:col>55</xdr:col>
      <xdr:colOff>0</xdr:colOff>
      <xdr:row>64</xdr:row>
      <xdr:rowOff>71454</xdr:rowOff>
    </xdr:to>
    <xdr:cxnSp macro="">
      <xdr:nvCxnSpPr>
        <xdr:cNvPr id="249" name="直線コネクタ 248">
          <a:extLst>
            <a:ext uri="{FF2B5EF4-FFF2-40B4-BE49-F238E27FC236}">
              <a16:creationId xmlns:a16="http://schemas.microsoft.com/office/drawing/2014/main" id="{0F34F81B-148F-4666-A128-2400618F4960}"/>
            </a:ext>
          </a:extLst>
        </xdr:cNvPr>
        <xdr:cNvCxnSpPr/>
      </xdr:nvCxnSpPr>
      <xdr:spPr>
        <a:xfrm flipV="1">
          <a:off x="8496300" y="10797343"/>
          <a:ext cx="7239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20717</xdr:rowOff>
    </xdr:from>
    <xdr:to>
      <xdr:col>46</xdr:col>
      <xdr:colOff>38100</xdr:colOff>
      <xdr:row>64</xdr:row>
      <xdr:rowOff>122317</xdr:rowOff>
    </xdr:to>
    <xdr:sp macro="" textlink="">
      <xdr:nvSpPr>
        <xdr:cNvPr id="250" name="楕円 249">
          <a:extLst>
            <a:ext uri="{FF2B5EF4-FFF2-40B4-BE49-F238E27FC236}">
              <a16:creationId xmlns:a16="http://schemas.microsoft.com/office/drawing/2014/main" id="{3464671C-6528-434D-8051-BAB493388A6B}"/>
            </a:ext>
          </a:extLst>
        </xdr:cNvPr>
        <xdr:cNvSpPr/>
      </xdr:nvSpPr>
      <xdr:spPr>
        <a:xfrm>
          <a:off x="7670800" y="10749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71454</xdr:rowOff>
    </xdr:from>
    <xdr:to>
      <xdr:col>50</xdr:col>
      <xdr:colOff>114300</xdr:colOff>
      <xdr:row>64</xdr:row>
      <xdr:rowOff>71517</xdr:rowOff>
    </xdr:to>
    <xdr:cxnSp macro="">
      <xdr:nvCxnSpPr>
        <xdr:cNvPr id="251" name="直線コネクタ 250">
          <a:extLst>
            <a:ext uri="{FF2B5EF4-FFF2-40B4-BE49-F238E27FC236}">
              <a16:creationId xmlns:a16="http://schemas.microsoft.com/office/drawing/2014/main" id="{AED44ECC-9C36-4BE2-BF8D-A1255FD4EB22}"/>
            </a:ext>
          </a:extLst>
        </xdr:cNvPr>
        <xdr:cNvCxnSpPr/>
      </xdr:nvCxnSpPr>
      <xdr:spPr>
        <a:xfrm flipV="1">
          <a:off x="7713980" y="10800414"/>
          <a:ext cx="78232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20782</xdr:rowOff>
    </xdr:from>
    <xdr:to>
      <xdr:col>41</xdr:col>
      <xdr:colOff>101600</xdr:colOff>
      <xdr:row>64</xdr:row>
      <xdr:rowOff>122382</xdr:rowOff>
    </xdr:to>
    <xdr:sp macro="" textlink="">
      <xdr:nvSpPr>
        <xdr:cNvPr id="252" name="楕円 251">
          <a:extLst>
            <a:ext uri="{FF2B5EF4-FFF2-40B4-BE49-F238E27FC236}">
              <a16:creationId xmlns:a16="http://schemas.microsoft.com/office/drawing/2014/main" id="{B108411D-C215-41F4-9BD0-D45CDD69196C}"/>
            </a:ext>
          </a:extLst>
        </xdr:cNvPr>
        <xdr:cNvSpPr/>
      </xdr:nvSpPr>
      <xdr:spPr>
        <a:xfrm>
          <a:off x="6873240" y="107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71517</xdr:rowOff>
    </xdr:from>
    <xdr:to>
      <xdr:col>45</xdr:col>
      <xdr:colOff>177800</xdr:colOff>
      <xdr:row>64</xdr:row>
      <xdr:rowOff>71582</xdr:rowOff>
    </xdr:to>
    <xdr:cxnSp macro="">
      <xdr:nvCxnSpPr>
        <xdr:cNvPr id="253" name="直線コネクタ 252">
          <a:extLst>
            <a:ext uri="{FF2B5EF4-FFF2-40B4-BE49-F238E27FC236}">
              <a16:creationId xmlns:a16="http://schemas.microsoft.com/office/drawing/2014/main" id="{029D0E16-FC78-4AAE-BF69-295795EC0933}"/>
            </a:ext>
          </a:extLst>
        </xdr:cNvPr>
        <xdr:cNvCxnSpPr/>
      </xdr:nvCxnSpPr>
      <xdr:spPr>
        <a:xfrm flipV="1">
          <a:off x="6924040" y="10800477"/>
          <a:ext cx="78994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20868</xdr:rowOff>
    </xdr:from>
    <xdr:to>
      <xdr:col>36</xdr:col>
      <xdr:colOff>165100</xdr:colOff>
      <xdr:row>64</xdr:row>
      <xdr:rowOff>122468</xdr:rowOff>
    </xdr:to>
    <xdr:sp macro="" textlink="">
      <xdr:nvSpPr>
        <xdr:cNvPr id="254" name="楕円 253">
          <a:extLst>
            <a:ext uri="{FF2B5EF4-FFF2-40B4-BE49-F238E27FC236}">
              <a16:creationId xmlns:a16="http://schemas.microsoft.com/office/drawing/2014/main" id="{CD37EA7F-2750-477C-8C0B-5E34B3C945DF}"/>
            </a:ext>
          </a:extLst>
        </xdr:cNvPr>
        <xdr:cNvSpPr/>
      </xdr:nvSpPr>
      <xdr:spPr>
        <a:xfrm>
          <a:off x="6098540" y="107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71582</xdr:rowOff>
    </xdr:from>
    <xdr:to>
      <xdr:col>41</xdr:col>
      <xdr:colOff>50800</xdr:colOff>
      <xdr:row>64</xdr:row>
      <xdr:rowOff>71668</xdr:rowOff>
    </xdr:to>
    <xdr:cxnSp macro="">
      <xdr:nvCxnSpPr>
        <xdr:cNvPr id="255" name="直線コネクタ 254">
          <a:extLst>
            <a:ext uri="{FF2B5EF4-FFF2-40B4-BE49-F238E27FC236}">
              <a16:creationId xmlns:a16="http://schemas.microsoft.com/office/drawing/2014/main" id="{DF9DDB26-4D53-4B35-8570-C2B185197CB8}"/>
            </a:ext>
          </a:extLst>
        </xdr:cNvPr>
        <xdr:cNvCxnSpPr/>
      </xdr:nvCxnSpPr>
      <xdr:spPr>
        <a:xfrm flipV="1">
          <a:off x="6149340" y="10800542"/>
          <a:ext cx="7747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020F165-6958-4954-920E-D388E7190774}"/>
            </a:ext>
          </a:extLst>
        </xdr:cNvPr>
        <xdr:cNvSpPr txBox="1"/>
      </xdr:nvSpPr>
      <xdr:spPr>
        <a:xfrm>
          <a:off x="821457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9399D8E-67EE-46D1-854F-A13295C050BC}"/>
            </a:ext>
          </a:extLst>
        </xdr:cNvPr>
        <xdr:cNvSpPr txBox="1"/>
      </xdr:nvSpPr>
      <xdr:spPr>
        <a:xfrm>
          <a:off x="74449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1FA0132-F697-4E67-AC48-CEEB0F5DB3A5}"/>
            </a:ext>
          </a:extLst>
        </xdr:cNvPr>
        <xdr:cNvSpPr txBox="1"/>
      </xdr:nvSpPr>
      <xdr:spPr>
        <a:xfrm>
          <a:off x="66702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207F7E5-8C66-41ED-B529-FCDCEF1DCF16}"/>
            </a:ext>
          </a:extLst>
        </xdr:cNvPr>
        <xdr:cNvSpPr txBox="1"/>
      </xdr:nvSpPr>
      <xdr:spPr>
        <a:xfrm>
          <a:off x="587269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113381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DC53A3E-523D-4BE1-913C-CE2AE255C136}"/>
            </a:ext>
          </a:extLst>
        </xdr:cNvPr>
        <xdr:cNvSpPr txBox="1"/>
      </xdr:nvSpPr>
      <xdr:spPr>
        <a:xfrm>
          <a:off x="8239271" y="108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113444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C410AB8-0C94-4C71-B061-D19C293F815D}"/>
            </a:ext>
          </a:extLst>
        </xdr:cNvPr>
        <xdr:cNvSpPr txBox="1"/>
      </xdr:nvSpPr>
      <xdr:spPr>
        <a:xfrm>
          <a:off x="74772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113509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B5B0238-243C-4000-A5EC-6E40E0716165}"/>
            </a:ext>
          </a:extLst>
        </xdr:cNvPr>
        <xdr:cNvSpPr txBox="1"/>
      </xdr:nvSpPr>
      <xdr:spPr>
        <a:xfrm>
          <a:off x="670257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113595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2A33554-FEF1-44AF-B67B-68518730A941}"/>
            </a:ext>
          </a:extLst>
        </xdr:cNvPr>
        <xdr:cNvSpPr txBox="1"/>
      </xdr:nvSpPr>
      <xdr:spPr>
        <a:xfrm>
          <a:off x="5905011" y="108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18B925F-3085-4B10-878F-5363A833C2E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B55DF34-819E-4780-B95B-9DE1C71C642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7097C99-81E2-4A62-B60B-C33FADF9AB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93F1841-9253-422A-A04A-D6411E6664D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CA58466-8E2F-4758-81A9-F768A9F4F1D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D8A5F10-3FFF-4B8D-89F3-A71287B2935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CE5334-DB41-4705-B7E5-9EF773C4FDB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18EB7D-E68B-444E-B007-DF6FA5CB5F8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7B802FF-A905-4EFA-B034-81089902A97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82B15EC-1B93-4271-B8E4-E82CF821043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2D2AD75-E9C9-477F-B5C8-817A7B9B22A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E21621C-2FAD-40B5-8366-C45CEF9947B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5291207-84F7-4358-B85B-7AAEA7E57F4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5A7CDC9-D3AF-4E89-9193-060171F83DE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FBFD54D-DE0B-4AE6-A515-554356DE263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825D1E-EB57-49DB-B864-41A4C622AFB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473C627-D5E8-48BC-87F4-4076CBC21A3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B26AABF-B4CD-4DF9-95C7-A5A1B494084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B2C916C-62C6-4E6A-BAF5-38857E913E9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78F3BC5-1398-49F2-8F8B-B5DB7DEB2EE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8AF47A8-6DAB-43F7-8D1B-9BB36DBF48B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2730B2F-5A3C-48FA-9354-D73AB2A90B1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47449CC-699C-44FC-81CC-A9DBC8EA347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E4DCF93-C472-4964-B3EE-A045372F34F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0420EB7-1167-40C4-9B5F-6E897EBC540D}"/>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76A2E4B-4448-48BD-9D20-F88B89EADBD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C77B6DA-0BB2-4387-805C-A4C8F0582CD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1D6082B-6A4F-48D7-8611-4704C1AE56AE}"/>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ABDD376F-FDBD-4F4B-B4B2-9569523DABA0}"/>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011B052-AC40-4A1C-8025-3CA09590A46F}"/>
            </a:ext>
          </a:extLst>
        </xdr:cNvPr>
        <xdr:cNvSpPr txBox="1"/>
      </xdr:nvSpPr>
      <xdr:spPr>
        <a:xfrm>
          <a:off x="4124960" y="1384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E333A3CD-69F3-489F-8A51-C9AC6C9672A6}"/>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21B47325-1DF0-4DDF-BF0F-285CDC79A27C}"/>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AF47E2C9-CEBD-4C77-92B6-3C280DDF17AC}"/>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E597CF56-A392-4D9C-BD11-969577D3B943}"/>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36E2349F-C48C-4D1B-A930-8C68AEE052C8}"/>
            </a:ext>
          </a:extLst>
        </xdr:cNvPr>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9E3CBD-861E-4967-B8EA-D240A41CA7B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9331169-C15D-474D-AAB9-D7BE6AD3204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B4815B-E2E5-4FB0-A637-D12F0EEC192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27E9B2-EF92-4AD9-8E5F-403C0CC8D3A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EA20AF3-3447-4B16-946F-FA06BC76335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304" name="楕円 303">
          <a:extLst>
            <a:ext uri="{FF2B5EF4-FFF2-40B4-BE49-F238E27FC236}">
              <a16:creationId xmlns:a16="http://schemas.microsoft.com/office/drawing/2014/main" id="{344EBA77-2AC9-4F7B-9D40-E86B6BE5B0BF}"/>
            </a:ext>
          </a:extLst>
        </xdr:cNvPr>
        <xdr:cNvSpPr/>
      </xdr:nvSpPr>
      <xdr:spPr>
        <a:xfrm>
          <a:off x="4036060" y="134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9092D72-6DFF-43F4-AFF8-A0AE71F83A7F}"/>
            </a:ext>
          </a:extLst>
        </xdr:cNvPr>
        <xdr:cNvSpPr txBox="1"/>
      </xdr:nvSpPr>
      <xdr:spPr>
        <a:xfrm>
          <a:off x="4124960"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306" name="楕円 305">
          <a:extLst>
            <a:ext uri="{FF2B5EF4-FFF2-40B4-BE49-F238E27FC236}">
              <a16:creationId xmlns:a16="http://schemas.microsoft.com/office/drawing/2014/main" id="{4AB820B7-7146-4FA6-86D1-5FAFF54C7B29}"/>
            </a:ext>
          </a:extLst>
        </xdr:cNvPr>
        <xdr:cNvSpPr/>
      </xdr:nvSpPr>
      <xdr:spPr>
        <a:xfrm>
          <a:off x="3312160" y="13449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89536</xdr:rowOff>
    </xdr:from>
    <xdr:to>
      <xdr:col>24</xdr:col>
      <xdr:colOff>63500</xdr:colOff>
      <xdr:row>80</xdr:row>
      <xdr:rowOff>139064</xdr:rowOff>
    </xdr:to>
    <xdr:cxnSp macro="">
      <xdr:nvCxnSpPr>
        <xdr:cNvPr id="307" name="直線コネクタ 306">
          <a:extLst>
            <a:ext uri="{FF2B5EF4-FFF2-40B4-BE49-F238E27FC236}">
              <a16:creationId xmlns:a16="http://schemas.microsoft.com/office/drawing/2014/main" id="{1F04F0DD-F3A5-46B6-A0A4-2BB103105F88}"/>
            </a:ext>
          </a:extLst>
        </xdr:cNvPr>
        <xdr:cNvCxnSpPr/>
      </xdr:nvCxnSpPr>
      <xdr:spPr>
        <a:xfrm>
          <a:off x="3355340" y="13500736"/>
          <a:ext cx="73152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168275</xdr:rowOff>
    </xdr:from>
    <xdr:to>
      <xdr:col>15</xdr:col>
      <xdr:colOff>101600</xdr:colOff>
      <xdr:row>80</xdr:row>
      <xdr:rowOff>98425</xdr:rowOff>
    </xdr:to>
    <xdr:sp macro="" textlink="">
      <xdr:nvSpPr>
        <xdr:cNvPr id="308" name="楕円 307">
          <a:extLst>
            <a:ext uri="{FF2B5EF4-FFF2-40B4-BE49-F238E27FC236}">
              <a16:creationId xmlns:a16="http://schemas.microsoft.com/office/drawing/2014/main" id="{6D7AEA8A-5F2C-474A-A5E2-89718236600D}"/>
            </a:ext>
          </a:extLst>
        </xdr:cNvPr>
        <xdr:cNvSpPr/>
      </xdr:nvSpPr>
      <xdr:spPr>
        <a:xfrm>
          <a:off x="2514600" y="1341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47625</xdr:rowOff>
    </xdr:from>
    <xdr:to>
      <xdr:col>19</xdr:col>
      <xdr:colOff>177800</xdr:colOff>
      <xdr:row>80</xdr:row>
      <xdr:rowOff>89536</xdr:rowOff>
    </xdr:to>
    <xdr:cxnSp macro="">
      <xdr:nvCxnSpPr>
        <xdr:cNvPr id="309" name="直線コネクタ 308">
          <a:extLst>
            <a:ext uri="{FF2B5EF4-FFF2-40B4-BE49-F238E27FC236}">
              <a16:creationId xmlns:a16="http://schemas.microsoft.com/office/drawing/2014/main" id="{289EA7BF-4E6E-4CA4-A8F9-4DBF944350B3}"/>
            </a:ext>
          </a:extLst>
        </xdr:cNvPr>
        <xdr:cNvCxnSpPr/>
      </xdr:nvCxnSpPr>
      <xdr:spPr>
        <a:xfrm>
          <a:off x="2565400" y="1345882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105411</xdr:rowOff>
    </xdr:from>
    <xdr:to>
      <xdr:col>10</xdr:col>
      <xdr:colOff>165100</xdr:colOff>
      <xdr:row>80</xdr:row>
      <xdr:rowOff>35561</xdr:rowOff>
    </xdr:to>
    <xdr:sp macro="" textlink="">
      <xdr:nvSpPr>
        <xdr:cNvPr id="310" name="楕円 309">
          <a:extLst>
            <a:ext uri="{FF2B5EF4-FFF2-40B4-BE49-F238E27FC236}">
              <a16:creationId xmlns:a16="http://schemas.microsoft.com/office/drawing/2014/main" id="{5681250D-FCE2-44DE-82EA-8DD5B937F9DF}"/>
            </a:ext>
          </a:extLst>
        </xdr:cNvPr>
        <xdr:cNvSpPr/>
      </xdr:nvSpPr>
      <xdr:spPr>
        <a:xfrm>
          <a:off x="1739900" y="13348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156211</xdr:rowOff>
    </xdr:from>
    <xdr:to>
      <xdr:col>15</xdr:col>
      <xdr:colOff>50800</xdr:colOff>
      <xdr:row>80</xdr:row>
      <xdr:rowOff>47625</xdr:rowOff>
    </xdr:to>
    <xdr:cxnSp macro="">
      <xdr:nvCxnSpPr>
        <xdr:cNvPr id="311" name="直線コネクタ 310">
          <a:extLst>
            <a:ext uri="{FF2B5EF4-FFF2-40B4-BE49-F238E27FC236}">
              <a16:creationId xmlns:a16="http://schemas.microsoft.com/office/drawing/2014/main" id="{3BB175E4-620E-4F78-BEDF-5A35775B376F}"/>
            </a:ext>
          </a:extLst>
        </xdr:cNvPr>
        <xdr:cNvCxnSpPr/>
      </xdr:nvCxnSpPr>
      <xdr:spPr>
        <a:xfrm>
          <a:off x="1790700" y="13399771"/>
          <a:ext cx="7747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105411</xdr:rowOff>
    </xdr:from>
    <xdr:to>
      <xdr:col>6</xdr:col>
      <xdr:colOff>38100</xdr:colOff>
      <xdr:row>80</xdr:row>
      <xdr:rowOff>35561</xdr:rowOff>
    </xdr:to>
    <xdr:sp macro="" textlink="">
      <xdr:nvSpPr>
        <xdr:cNvPr id="312" name="楕円 311">
          <a:extLst>
            <a:ext uri="{FF2B5EF4-FFF2-40B4-BE49-F238E27FC236}">
              <a16:creationId xmlns:a16="http://schemas.microsoft.com/office/drawing/2014/main" id="{24C90BA2-42B5-4DF0-BEFE-09255DAC5937}"/>
            </a:ext>
          </a:extLst>
        </xdr:cNvPr>
        <xdr:cNvSpPr/>
      </xdr:nvSpPr>
      <xdr:spPr>
        <a:xfrm>
          <a:off x="965200" y="13348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156211</xdr:rowOff>
    </xdr:from>
    <xdr:to>
      <xdr:col>10</xdr:col>
      <xdr:colOff>114300</xdr:colOff>
      <xdr:row>79</xdr:row>
      <xdr:rowOff>156211</xdr:rowOff>
    </xdr:to>
    <xdr:cxnSp macro="">
      <xdr:nvCxnSpPr>
        <xdr:cNvPr id="313" name="直線コネクタ 312">
          <a:extLst>
            <a:ext uri="{FF2B5EF4-FFF2-40B4-BE49-F238E27FC236}">
              <a16:creationId xmlns:a16="http://schemas.microsoft.com/office/drawing/2014/main" id="{2114E883-4A92-4B9D-9DB2-151C3DADEE96}"/>
            </a:ext>
          </a:extLst>
        </xdr:cNvPr>
        <xdr:cNvCxnSpPr/>
      </xdr:nvCxnSpPr>
      <xdr:spPr>
        <a:xfrm>
          <a:off x="1008380" y="133997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id="{A683784B-B0C1-465D-951F-7D6D9CD79410}"/>
            </a:ext>
          </a:extLst>
        </xdr:cNvPr>
        <xdr:cNvSpPr txBox="1"/>
      </xdr:nvSpPr>
      <xdr:spPr>
        <a:xfrm>
          <a:off x="317056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E8067324-D1FF-45C7-8BA9-5B3B88CE9612}"/>
            </a:ext>
          </a:extLst>
        </xdr:cNvPr>
        <xdr:cNvSpPr txBox="1"/>
      </xdr:nvSpPr>
      <xdr:spPr>
        <a:xfrm>
          <a:off x="23857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DFC9111A-9B15-47F1-8F61-DA847B52D008}"/>
            </a:ext>
          </a:extLst>
        </xdr:cNvPr>
        <xdr:cNvSpPr txBox="1"/>
      </xdr:nvSpPr>
      <xdr:spPr>
        <a:xfrm>
          <a:off x="16110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7" name="n_4aveValue【公営住宅】&#10;有形固定資産減価償却率">
          <a:extLst>
            <a:ext uri="{FF2B5EF4-FFF2-40B4-BE49-F238E27FC236}">
              <a16:creationId xmlns:a16="http://schemas.microsoft.com/office/drawing/2014/main" id="{5261F905-AF10-4863-A98A-2D60DE971704}"/>
            </a:ext>
          </a:extLst>
        </xdr:cNvPr>
        <xdr:cNvSpPr txBox="1"/>
      </xdr:nvSpPr>
      <xdr:spPr>
        <a:xfrm>
          <a:off x="8363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318" name="n_1mainValue【公営住宅】&#10;有形固定資産減価償却率">
          <a:extLst>
            <a:ext uri="{FF2B5EF4-FFF2-40B4-BE49-F238E27FC236}">
              <a16:creationId xmlns:a16="http://schemas.microsoft.com/office/drawing/2014/main" id="{19E5B5D7-1F4D-4399-BC1D-AECBAF0303DA}"/>
            </a:ext>
          </a:extLst>
        </xdr:cNvPr>
        <xdr:cNvSpPr txBox="1"/>
      </xdr:nvSpPr>
      <xdr:spPr>
        <a:xfrm>
          <a:off x="317056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114952</xdr:rowOff>
    </xdr:from>
    <xdr:ext cx="405111" cy="259045"/>
    <xdr:sp macro="" textlink="">
      <xdr:nvSpPr>
        <xdr:cNvPr id="319" name="n_2mainValue【公営住宅】&#10;有形固定資産減価償却率">
          <a:extLst>
            <a:ext uri="{FF2B5EF4-FFF2-40B4-BE49-F238E27FC236}">
              <a16:creationId xmlns:a16="http://schemas.microsoft.com/office/drawing/2014/main" id="{3100A02E-7671-4BAD-9D5D-E0196C3F110E}"/>
            </a:ext>
          </a:extLst>
        </xdr:cNvPr>
        <xdr:cNvSpPr txBox="1"/>
      </xdr:nvSpPr>
      <xdr:spPr>
        <a:xfrm>
          <a:off x="238570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49736736-30CC-4D83-94D2-667EC7EBCC24}"/>
            </a:ext>
          </a:extLst>
        </xdr:cNvPr>
        <xdr:cNvSpPr txBox="1"/>
      </xdr:nvSpPr>
      <xdr:spPr>
        <a:xfrm>
          <a:off x="16110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321" name="n_4mainValue【公営住宅】&#10;有形固定資産減価償却率">
          <a:extLst>
            <a:ext uri="{FF2B5EF4-FFF2-40B4-BE49-F238E27FC236}">
              <a16:creationId xmlns:a16="http://schemas.microsoft.com/office/drawing/2014/main" id="{D9CF57F7-678E-4234-B1DB-032009BFEBF4}"/>
            </a:ext>
          </a:extLst>
        </xdr:cNvPr>
        <xdr:cNvSpPr txBox="1"/>
      </xdr:nvSpPr>
      <xdr:spPr>
        <a:xfrm>
          <a:off x="8363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FEFBE4E-68EF-4C8E-824D-533AF52EA6D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60DD70-7B85-4CB0-88AB-D7F6C63E55A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1299145-8DA1-4445-BA5A-7B4DAA507F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5E94CAB-7796-46C0-B229-D11E717C95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C8A7F6C-DE32-4B6F-B71C-A9DAEB3CA63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BDE1A2-A1DF-494E-8041-B3F74C11937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42135B3-7F9F-49AF-9749-C92E1747E11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1CA590F-A25A-4373-A52C-CF9D86A520E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3E44CAF-7956-48D6-AB59-D665B85FADE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7A0E299-8717-4C23-B384-024A6702A1D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87A63D2-48D0-4067-B96A-9498681605D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0493E8C-CCD2-4CC9-9C61-44B0BE635B2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5DA8C2D-B188-4DB0-9BE3-6472124BCE3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7CD822A-846F-4278-9524-B039A39CA98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B92BDC6-AE7D-40A8-B552-257BDF0E8A5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FD73C69-65CF-4F65-A0ED-07FB70EB4EF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FCA5C1E-C145-45E5-9AA8-6518805FCD0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C5860CC-22D7-4438-B81F-77E151A6094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5298645-25D5-4DB5-9353-69D361307EA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10E3E6C-657F-4267-BB1A-FC0104EC89E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01E935D-8281-4DD7-9403-09ACB44B13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21B50D7-B212-4BBB-A957-BBB1C5665764}"/>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FA0D9CE-E5B3-4F84-B74A-5D24CD7A130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713446F7-EB87-42F6-9613-666DFF462BC8}"/>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DBF773B9-4200-4CAF-9351-FAA94ECE3FEE}"/>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798CAD6A-F438-47DF-9B1F-E0EDC49339E3}"/>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1193420C-76B9-485F-89B8-5BB826A5729E}"/>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5E93790-A26F-4C31-88B3-53586568BC23}"/>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2CC04A09-1F93-41C6-8270-29EADDF9A6BB}"/>
            </a:ext>
          </a:extLst>
        </xdr:cNvPr>
        <xdr:cNvSpPr txBox="1"/>
      </xdr:nvSpPr>
      <xdr:spPr>
        <a:xfrm>
          <a:off x="9258300" y="1409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6C7BE9DC-129B-4235-933B-29F2AB28A6F2}"/>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2C854351-DD64-42C1-BFA5-3588899BFD64}"/>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5F1E94F9-3DA6-4110-9E77-C1914D61BDE4}"/>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7178D91E-7C1C-46A2-BA27-B54F8DB05937}"/>
            </a:ext>
          </a:extLst>
        </xdr:cNvPr>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FFA2E5AB-EBD4-404D-AF69-BA785E358A2D}"/>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DBAA21-7FFA-4D2C-AC4D-ED755AED64C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D580975-2FB4-43CB-A50E-A6BB937A5B9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241253A-314E-4EBB-8E1B-C9D17F5D265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722918-C535-4EC3-AF65-983731A82F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0DE217D-F06E-4C18-8D8D-347083D3095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145796</xdr:rowOff>
    </xdr:from>
    <xdr:to>
      <xdr:col>55</xdr:col>
      <xdr:colOff>50800</xdr:colOff>
      <xdr:row>82</xdr:row>
      <xdr:rowOff>75946</xdr:rowOff>
    </xdr:to>
    <xdr:sp macro="" textlink="">
      <xdr:nvSpPr>
        <xdr:cNvPr id="361" name="楕円 360">
          <a:extLst>
            <a:ext uri="{FF2B5EF4-FFF2-40B4-BE49-F238E27FC236}">
              <a16:creationId xmlns:a16="http://schemas.microsoft.com/office/drawing/2014/main" id="{FA268B2A-4D6D-4A84-B7A8-321FCC137BC2}"/>
            </a:ext>
          </a:extLst>
        </xdr:cNvPr>
        <xdr:cNvSpPr/>
      </xdr:nvSpPr>
      <xdr:spPr>
        <a:xfrm>
          <a:off x="9192260" y="13724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168673</xdr:rowOff>
    </xdr:from>
    <xdr:ext cx="469744" cy="259045"/>
    <xdr:sp macro="" textlink="">
      <xdr:nvSpPr>
        <xdr:cNvPr id="362" name="【公営住宅】&#10;一人当たり面積該当値テキスト">
          <a:extLst>
            <a:ext uri="{FF2B5EF4-FFF2-40B4-BE49-F238E27FC236}">
              <a16:creationId xmlns:a16="http://schemas.microsoft.com/office/drawing/2014/main" id="{57609BF0-EB1D-4D97-98CB-DBAF678F5CC6}"/>
            </a:ext>
          </a:extLst>
        </xdr:cNvPr>
        <xdr:cNvSpPr txBox="1"/>
      </xdr:nvSpPr>
      <xdr:spPr>
        <a:xfrm>
          <a:off x="9258300"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161989</xdr:rowOff>
    </xdr:from>
    <xdr:to>
      <xdr:col>50</xdr:col>
      <xdr:colOff>165100</xdr:colOff>
      <xdr:row>82</xdr:row>
      <xdr:rowOff>92139</xdr:rowOff>
    </xdr:to>
    <xdr:sp macro="" textlink="">
      <xdr:nvSpPr>
        <xdr:cNvPr id="363" name="楕円 362">
          <a:extLst>
            <a:ext uri="{FF2B5EF4-FFF2-40B4-BE49-F238E27FC236}">
              <a16:creationId xmlns:a16="http://schemas.microsoft.com/office/drawing/2014/main" id="{F02AB195-A98E-4514-8F76-C41B4BBB1564}"/>
            </a:ext>
          </a:extLst>
        </xdr:cNvPr>
        <xdr:cNvSpPr/>
      </xdr:nvSpPr>
      <xdr:spPr>
        <a:xfrm>
          <a:off x="8445500" y="13740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25146</xdr:rowOff>
    </xdr:from>
    <xdr:to>
      <xdr:col>55</xdr:col>
      <xdr:colOff>0</xdr:colOff>
      <xdr:row>82</xdr:row>
      <xdr:rowOff>41339</xdr:rowOff>
    </xdr:to>
    <xdr:cxnSp macro="">
      <xdr:nvCxnSpPr>
        <xdr:cNvPr id="364" name="直線コネクタ 363">
          <a:extLst>
            <a:ext uri="{FF2B5EF4-FFF2-40B4-BE49-F238E27FC236}">
              <a16:creationId xmlns:a16="http://schemas.microsoft.com/office/drawing/2014/main" id="{FF4C4907-6F5D-4120-9DE3-E8AA81888FCF}"/>
            </a:ext>
          </a:extLst>
        </xdr:cNvPr>
        <xdr:cNvCxnSpPr/>
      </xdr:nvCxnSpPr>
      <xdr:spPr>
        <a:xfrm flipV="1">
          <a:off x="8496300" y="13771626"/>
          <a:ext cx="7239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xdr:rowOff>
    </xdr:from>
    <xdr:to>
      <xdr:col>46</xdr:col>
      <xdr:colOff>38100</xdr:colOff>
      <xdr:row>82</xdr:row>
      <xdr:rowOff>102997</xdr:rowOff>
    </xdr:to>
    <xdr:sp macro="" textlink="">
      <xdr:nvSpPr>
        <xdr:cNvPr id="365" name="楕円 364">
          <a:extLst>
            <a:ext uri="{FF2B5EF4-FFF2-40B4-BE49-F238E27FC236}">
              <a16:creationId xmlns:a16="http://schemas.microsoft.com/office/drawing/2014/main" id="{3105E2B4-A6D8-4727-8B59-325DBBE05000}"/>
            </a:ext>
          </a:extLst>
        </xdr:cNvPr>
        <xdr:cNvSpPr/>
      </xdr:nvSpPr>
      <xdr:spPr>
        <a:xfrm>
          <a:off x="7670800" y="13747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41339</xdr:rowOff>
    </xdr:from>
    <xdr:to>
      <xdr:col>50</xdr:col>
      <xdr:colOff>114300</xdr:colOff>
      <xdr:row>82</xdr:row>
      <xdr:rowOff>52197</xdr:rowOff>
    </xdr:to>
    <xdr:cxnSp macro="">
      <xdr:nvCxnSpPr>
        <xdr:cNvPr id="366" name="直線コネクタ 365">
          <a:extLst>
            <a:ext uri="{FF2B5EF4-FFF2-40B4-BE49-F238E27FC236}">
              <a16:creationId xmlns:a16="http://schemas.microsoft.com/office/drawing/2014/main" id="{0565E8B5-3BF0-46C8-9FB0-1995B9713C09}"/>
            </a:ext>
          </a:extLst>
        </xdr:cNvPr>
        <xdr:cNvCxnSpPr/>
      </xdr:nvCxnSpPr>
      <xdr:spPr>
        <a:xfrm flipV="1">
          <a:off x="7713980" y="13787819"/>
          <a:ext cx="7823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11494</xdr:rowOff>
    </xdr:from>
    <xdr:to>
      <xdr:col>41</xdr:col>
      <xdr:colOff>101600</xdr:colOff>
      <xdr:row>82</xdr:row>
      <xdr:rowOff>113094</xdr:rowOff>
    </xdr:to>
    <xdr:sp macro="" textlink="">
      <xdr:nvSpPr>
        <xdr:cNvPr id="367" name="楕円 366">
          <a:extLst>
            <a:ext uri="{FF2B5EF4-FFF2-40B4-BE49-F238E27FC236}">
              <a16:creationId xmlns:a16="http://schemas.microsoft.com/office/drawing/2014/main" id="{EAB9FC8A-5B32-4184-A1ED-67321CBDE759}"/>
            </a:ext>
          </a:extLst>
        </xdr:cNvPr>
        <xdr:cNvSpPr/>
      </xdr:nvSpPr>
      <xdr:spPr>
        <a:xfrm>
          <a:off x="6873240" y="13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52197</xdr:rowOff>
    </xdr:from>
    <xdr:to>
      <xdr:col>45</xdr:col>
      <xdr:colOff>177800</xdr:colOff>
      <xdr:row>82</xdr:row>
      <xdr:rowOff>62294</xdr:rowOff>
    </xdr:to>
    <xdr:cxnSp macro="">
      <xdr:nvCxnSpPr>
        <xdr:cNvPr id="368" name="直線コネクタ 367">
          <a:extLst>
            <a:ext uri="{FF2B5EF4-FFF2-40B4-BE49-F238E27FC236}">
              <a16:creationId xmlns:a16="http://schemas.microsoft.com/office/drawing/2014/main" id="{2314D624-FA38-43B1-B76E-30EF6C6A491C}"/>
            </a:ext>
          </a:extLst>
        </xdr:cNvPr>
        <xdr:cNvCxnSpPr/>
      </xdr:nvCxnSpPr>
      <xdr:spPr>
        <a:xfrm flipV="1">
          <a:off x="6924040" y="13798677"/>
          <a:ext cx="78994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25591</xdr:rowOff>
    </xdr:from>
    <xdr:to>
      <xdr:col>36</xdr:col>
      <xdr:colOff>165100</xdr:colOff>
      <xdr:row>82</xdr:row>
      <xdr:rowOff>127191</xdr:rowOff>
    </xdr:to>
    <xdr:sp macro="" textlink="">
      <xdr:nvSpPr>
        <xdr:cNvPr id="369" name="楕円 368">
          <a:extLst>
            <a:ext uri="{FF2B5EF4-FFF2-40B4-BE49-F238E27FC236}">
              <a16:creationId xmlns:a16="http://schemas.microsoft.com/office/drawing/2014/main" id="{C9F7EA6C-234E-40F6-A5B4-66BDEB14B437}"/>
            </a:ext>
          </a:extLst>
        </xdr:cNvPr>
        <xdr:cNvSpPr/>
      </xdr:nvSpPr>
      <xdr:spPr>
        <a:xfrm>
          <a:off x="6098540" y="137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62294</xdr:rowOff>
    </xdr:from>
    <xdr:to>
      <xdr:col>41</xdr:col>
      <xdr:colOff>50800</xdr:colOff>
      <xdr:row>82</xdr:row>
      <xdr:rowOff>76391</xdr:rowOff>
    </xdr:to>
    <xdr:cxnSp macro="">
      <xdr:nvCxnSpPr>
        <xdr:cNvPr id="370" name="直線コネクタ 369">
          <a:extLst>
            <a:ext uri="{FF2B5EF4-FFF2-40B4-BE49-F238E27FC236}">
              <a16:creationId xmlns:a16="http://schemas.microsoft.com/office/drawing/2014/main" id="{21FD338D-83B6-4812-A65B-99325697DD94}"/>
            </a:ext>
          </a:extLst>
        </xdr:cNvPr>
        <xdr:cNvCxnSpPr/>
      </xdr:nvCxnSpPr>
      <xdr:spPr>
        <a:xfrm flipV="1">
          <a:off x="6149340" y="13808774"/>
          <a:ext cx="7747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CA969A51-B9D5-45FD-99F4-77BFB1FF9740}"/>
            </a:ext>
          </a:extLst>
        </xdr:cNvPr>
        <xdr:cNvSpPr txBox="1"/>
      </xdr:nvSpPr>
      <xdr:spPr>
        <a:xfrm>
          <a:off x="8271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A611CF4D-5909-4956-9B08-C02FC62F2804}"/>
            </a:ext>
          </a:extLst>
        </xdr:cNvPr>
        <xdr:cNvSpPr txBox="1"/>
      </xdr:nvSpPr>
      <xdr:spPr>
        <a:xfrm>
          <a:off x="7509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43DFFBF6-EADF-49E8-98A5-75EC7DC1D1CE}"/>
            </a:ext>
          </a:extLst>
        </xdr:cNvPr>
        <xdr:cNvSpPr txBox="1"/>
      </xdr:nvSpPr>
      <xdr:spPr>
        <a:xfrm>
          <a:off x="67120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A9BE30C2-0F39-449C-BF26-A85743285A47}"/>
            </a:ext>
          </a:extLst>
        </xdr:cNvPr>
        <xdr:cNvSpPr txBox="1"/>
      </xdr:nvSpPr>
      <xdr:spPr>
        <a:xfrm>
          <a:off x="59373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108666</xdr:rowOff>
    </xdr:from>
    <xdr:ext cx="469744" cy="259045"/>
    <xdr:sp macro="" textlink="">
      <xdr:nvSpPr>
        <xdr:cNvPr id="375" name="n_1mainValue【公営住宅】&#10;一人当たり面積">
          <a:extLst>
            <a:ext uri="{FF2B5EF4-FFF2-40B4-BE49-F238E27FC236}">
              <a16:creationId xmlns:a16="http://schemas.microsoft.com/office/drawing/2014/main" id="{11E45B70-F0A1-473E-B24D-1966132F48E5}"/>
            </a:ext>
          </a:extLst>
        </xdr:cNvPr>
        <xdr:cNvSpPr txBox="1"/>
      </xdr:nvSpPr>
      <xdr:spPr>
        <a:xfrm>
          <a:off x="8271587"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119524</xdr:rowOff>
    </xdr:from>
    <xdr:ext cx="469744" cy="259045"/>
    <xdr:sp macro="" textlink="">
      <xdr:nvSpPr>
        <xdr:cNvPr id="376" name="n_2mainValue【公営住宅】&#10;一人当たり面積">
          <a:extLst>
            <a:ext uri="{FF2B5EF4-FFF2-40B4-BE49-F238E27FC236}">
              <a16:creationId xmlns:a16="http://schemas.microsoft.com/office/drawing/2014/main" id="{2EA28DA9-CCC3-4F7A-8F49-94C573C584C7}"/>
            </a:ext>
          </a:extLst>
        </xdr:cNvPr>
        <xdr:cNvSpPr txBox="1"/>
      </xdr:nvSpPr>
      <xdr:spPr>
        <a:xfrm>
          <a:off x="750958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129621</xdr:rowOff>
    </xdr:from>
    <xdr:ext cx="469744" cy="259045"/>
    <xdr:sp macro="" textlink="">
      <xdr:nvSpPr>
        <xdr:cNvPr id="377" name="n_3mainValue【公営住宅】&#10;一人当たり面積">
          <a:extLst>
            <a:ext uri="{FF2B5EF4-FFF2-40B4-BE49-F238E27FC236}">
              <a16:creationId xmlns:a16="http://schemas.microsoft.com/office/drawing/2014/main" id="{7428AF26-C879-4364-9BF0-0446D482AAB9}"/>
            </a:ext>
          </a:extLst>
        </xdr:cNvPr>
        <xdr:cNvSpPr txBox="1"/>
      </xdr:nvSpPr>
      <xdr:spPr>
        <a:xfrm>
          <a:off x="671202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143718</xdr:rowOff>
    </xdr:from>
    <xdr:ext cx="469744" cy="259045"/>
    <xdr:sp macro="" textlink="">
      <xdr:nvSpPr>
        <xdr:cNvPr id="378" name="n_4mainValue【公営住宅】&#10;一人当たり面積">
          <a:extLst>
            <a:ext uri="{FF2B5EF4-FFF2-40B4-BE49-F238E27FC236}">
              <a16:creationId xmlns:a16="http://schemas.microsoft.com/office/drawing/2014/main" id="{E614DCC5-654A-4D3E-8223-2AE4646B99BE}"/>
            </a:ext>
          </a:extLst>
        </xdr:cNvPr>
        <xdr:cNvSpPr txBox="1"/>
      </xdr:nvSpPr>
      <xdr:spPr>
        <a:xfrm>
          <a:off x="5937327" y="135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EE6962F-F61C-4444-BB5C-087EDA37EF9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04C6014-5087-4DA5-B5A0-A998EB5A790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F0C656C-CDA9-49F1-973F-B15AD803E58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AD24D3-7267-438A-8011-C82FAB4BDD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BBC9958-2BCB-46B0-8316-EAF0C57893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A6D0329-73E3-420C-893B-475239E973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7F9EEBB-E78B-4C39-AC72-F97C537B5BE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C394E53-38B3-44B8-8AA2-FA706141901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E88BEA2-6EDA-403E-AF21-74510B754C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2C82121-E4E1-45F9-BF93-4D534A1D4FE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304512A-E93F-42EE-BC71-E45B968CE1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031B0F4-CF48-40BB-973E-1B0A2346248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7DEE1A-C8F3-4B07-9577-BF005C3BD07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7C4A6F1-A48B-4EFE-AADE-E55FAC07A70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57BDA8B-B9DD-4A7C-8018-D32E12AAA5B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9005B30-8D9F-4D77-99FA-16A20E5A97E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B380E18-6817-4A09-9527-24873CB4B7A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5E080C6-44FA-46F8-9910-10AFA57E3B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04BE064-FAFD-4A92-BFC3-922FBB792A1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31EE13D-68D6-43F2-8764-299A718BF0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55D84D-DB79-4900-B66F-1B267A9CFEB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6DEDE88-F5CD-427A-A038-D35CA989D43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DCDDF92-FB5B-4546-BFBE-72C90B5EE02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DC0C1CA-F993-45BD-B84A-A0F5445048A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E2FAD66-0795-42E7-B5AC-84402F374AC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0D1B190-CA1B-4EB7-9C8C-D23F0F7FAB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EAD5570-A567-46F1-952C-AEBE44781D3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03C3F4C-0F35-4E0C-9C04-6266EDF1254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1AD0C78-1C46-4B1E-9827-A099C074DDE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488E25C7-728F-4DD0-985D-7CD338469C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8E21374-8EE2-4A38-B2D5-32826DE9E5A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57BC20EC-B421-4EF2-B5DE-5997C8CD2DA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4E28AA7-83E2-4058-94F0-9600A5E8724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CF7D2C0-EC51-4F84-8D47-1F62E71F0D5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A477DAA9-E91E-4066-AB8B-A8F2901258A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696A3595-3C27-4926-841F-BE1B5231F9E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C1E2C05-C781-489E-9BFA-DC27A99930D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C933A22-1580-4705-B535-EC8E7DA530B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1D6DCE80-B40C-4ECC-B71F-C075F5DE84E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837F113-367B-4EC4-B89E-EAB8AAEDBA7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980FA89-961B-4629-8907-0F854ED4B6C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9F2B2A0-5906-4962-9099-2A2C8B09F0D5}"/>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4E09543-20A2-4C3C-B3C8-8857D555799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856CB47-5C10-475A-8D2B-F5EB2A5E73E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F6A25710-E45B-4155-AB7A-52BE3240280A}"/>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81FAA867-81B3-41F8-9A29-24F7EC700DF4}"/>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EE8568A9-2D17-43A6-B574-AA6D89D6D6E4}"/>
            </a:ext>
          </a:extLst>
        </xdr:cNvPr>
        <xdr:cNvSpPr txBox="1"/>
      </xdr:nvSpPr>
      <xdr:spPr>
        <a:xfrm>
          <a:off x="14414500" y="6359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3D4B43D0-3959-4D2B-B46E-C4451216ACDF}"/>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B4A9D566-CABA-44B2-B1BE-D3C86B53049E}"/>
            </a:ext>
          </a:extLst>
        </xdr:cNvPr>
        <xdr:cNvSpPr/>
      </xdr:nvSpPr>
      <xdr:spPr>
        <a:xfrm>
          <a:off x="135788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D9596841-8AF4-4875-96F1-A313EBECCE9E}"/>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FB8A2760-2B51-460E-BFA3-F2A8A85DC3BB}"/>
            </a:ext>
          </a:extLst>
        </xdr:cNvPr>
        <xdr:cNvSpPr/>
      </xdr:nvSpPr>
      <xdr:spPr>
        <a:xfrm>
          <a:off x="1202944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0D4CEFDC-B28D-449D-998F-BE45A2A11D89}"/>
            </a:ext>
          </a:extLst>
        </xdr:cNvPr>
        <xdr:cNvSpPr/>
      </xdr:nvSpPr>
      <xdr:spPr>
        <a:xfrm>
          <a:off x="1123188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5323E37-8FD8-44B4-9A93-70A0632152D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D5FFF52-1733-4ED4-B48E-B24BA6C952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5E0F2CE-1075-49B9-922B-116EDDD7C51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AD116A-8A65-41CF-834B-515A14685A4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40EA062-A52E-45BD-B949-E4E2F018626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6" name="楕円 435">
          <a:extLst>
            <a:ext uri="{FF2B5EF4-FFF2-40B4-BE49-F238E27FC236}">
              <a16:creationId xmlns:a16="http://schemas.microsoft.com/office/drawing/2014/main" id="{096C60E3-2414-4679-AC1C-231EB9625D4B}"/>
            </a:ext>
          </a:extLst>
        </xdr:cNvPr>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C43446CD-D0DD-4BFD-8255-932EB598595F}"/>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438" name="楕円 437">
          <a:extLst>
            <a:ext uri="{FF2B5EF4-FFF2-40B4-BE49-F238E27FC236}">
              <a16:creationId xmlns:a16="http://schemas.microsoft.com/office/drawing/2014/main" id="{C2CC077D-1B02-4FCF-919B-E18BFB8123A3}"/>
            </a:ext>
          </a:extLst>
        </xdr:cNvPr>
        <xdr:cNvSpPr/>
      </xdr:nvSpPr>
      <xdr:spPr>
        <a:xfrm>
          <a:off x="13578840" y="628686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37</xdr:row>
      <xdr:rowOff>167640</xdr:rowOff>
    </xdr:to>
    <xdr:cxnSp macro="">
      <xdr:nvCxnSpPr>
        <xdr:cNvPr id="439" name="直線コネクタ 438">
          <a:extLst>
            <a:ext uri="{FF2B5EF4-FFF2-40B4-BE49-F238E27FC236}">
              <a16:creationId xmlns:a16="http://schemas.microsoft.com/office/drawing/2014/main" id="{88B82761-EBC1-4700-A1A8-5B2F6EE735C5}"/>
            </a:ext>
          </a:extLst>
        </xdr:cNvPr>
        <xdr:cNvCxnSpPr/>
      </xdr:nvCxnSpPr>
      <xdr:spPr>
        <a:xfrm>
          <a:off x="13629640" y="633766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49893</xdr:rowOff>
    </xdr:from>
    <xdr:to>
      <xdr:col>76</xdr:col>
      <xdr:colOff>165100</xdr:colOff>
      <xdr:row>37</xdr:row>
      <xdr:rowOff>151493</xdr:rowOff>
    </xdr:to>
    <xdr:sp macro="" textlink="">
      <xdr:nvSpPr>
        <xdr:cNvPr id="440" name="楕円 439">
          <a:extLst>
            <a:ext uri="{FF2B5EF4-FFF2-40B4-BE49-F238E27FC236}">
              <a16:creationId xmlns:a16="http://schemas.microsoft.com/office/drawing/2014/main" id="{F4CF589C-C1F8-410E-A444-01E8CE393260}"/>
            </a:ext>
          </a:extLst>
        </xdr:cNvPr>
        <xdr:cNvSpPr/>
      </xdr:nvSpPr>
      <xdr:spPr>
        <a:xfrm>
          <a:off x="1280414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100693</xdr:rowOff>
    </xdr:from>
    <xdr:to>
      <xdr:col>81</xdr:col>
      <xdr:colOff>50800</xdr:colOff>
      <xdr:row>37</xdr:row>
      <xdr:rowOff>134983</xdr:rowOff>
    </xdr:to>
    <xdr:cxnSp macro="">
      <xdr:nvCxnSpPr>
        <xdr:cNvPr id="441" name="直線コネクタ 440">
          <a:extLst>
            <a:ext uri="{FF2B5EF4-FFF2-40B4-BE49-F238E27FC236}">
              <a16:creationId xmlns:a16="http://schemas.microsoft.com/office/drawing/2014/main" id="{C180324E-45B7-4049-BDDE-9C8A61F09836}"/>
            </a:ext>
          </a:extLst>
        </xdr:cNvPr>
        <xdr:cNvCxnSpPr/>
      </xdr:nvCxnSpPr>
      <xdr:spPr>
        <a:xfrm>
          <a:off x="12854940" y="630337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2" name="楕円 441">
          <a:extLst>
            <a:ext uri="{FF2B5EF4-FFF2-40B4-BE49-F238E27FC236}">
              <a16:creationId xmlns:a16="http://schemas.microsoft.com/office/drawing/2014/main" id="{2B4BF345-FA3C-43C8-84FB-F109F4907537}"/>
            </a:ext>
          </a:extLst>
        </xdr:cNvPr>
        <xdr:cNvSpPr/>
      </xdr:nvSpPr>
      <xdr:spPr>
        <a:xfrm>
          <a:off x="1202944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100693</xdr:rowOff>
    </xdr:to>
    <xdr:cxnSp macro="">
      <xdr:nvCxnSpPr>
        <xdr:cNvPr id="443" name="直線コネクタ 442">
          <a:extLst>
            <a:ext uri="{FF2B5EF4-FFF2-40B4-BE49-F238E27FC236}">
              <a16:creationId xmlns:a16="http://schemas.microsoft.com/office/drawing/2014/main" id="{77E23625-4A7B-43C1-A6FE-82053E871009}"/>
            </a:ext>
          </a:extLst>
        </xdr:cNvPr>
        <xdr:cNvCxnSpPr/>
      </xdr:nvCxnSpPr>
      <xdr:spPr>
        <a:xfrm>
          <a:off x="12072620" y="6244590"/>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144599</xdr:rowOff>
    </xdr:from>
    <xdr:to>
      <xdr:col>67</xdr:col>
      <xdr:colOff>101600</xdr:colOff>
      <xdr:row>37</xdr:row>
      <xdr:rowOff>74749</xdr:rowOff>
    </xdr:to>
    <xdr:sp macro="" textlink="">
      <xdr:nvSpPr>
        <xdr:cNvPr id="444" name="楕円 443">
          <a:extLst>
            <a:ext uri="{FF2B5EF4-FFF2-40B4-BE49-F238E27FC236}">
              <a16:creationId xmlns:a16="http://schemas.microsoft.com/office/drawing/2014/main" id="{6C91F0D3-550E-45F7-BDB4-0428131B958A}"/>
            </a:ext>
          </a:extLst>
        </xdr:cNvPr>
        <xdr:cNvSpPr/>
      </xdr:nvSpPr>
      <xdr:spPr>
        <a:xfrm>
          <a:off x="1123188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23949</xdr:rowOff>
    </xdr:from>
    <xdr:to>
      <xdr:col>71</xdr:col>
      <xdr:colOff>177800</xdr:colOff>
      <xdr:row>37</xdr:row>
      <xdr:rowOff>41910</xdr:rowOff>
    </xdr:to>
    <xdr:cxnSp macro="">
      <xdr:nvCxnSpPr>
        <xdr:cNvPr id="445" name="直線コネクタ 444">
          <a:extLst>
            <a:ext uri="{FF2B5EF4-FFF2-40B4-BE49-F238E27FC236}">
              <a16:creationId xmlns:a16="http://schemas.microsoft.com/office/drawing/2014/main" id="{8A998107-1536-44D4-845D-F7206B3887A8}"/>
            </a:ext>
          </a:extLst>
        </xdr:cNvPr>
        <xdr:cNvCxnSpPr/>
      </xdr:nvCxnSpPr>
      <xdr:spPr>
        <a:xfrm>
          <a:off x="11282680" y="6226629"/>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224D064B-FC3D-49EF-9659-FA81F8D8D6DA}"/>
            </a:ext>
          </a:extLst>
        </xdr:cNvPr>
        <xdr:cNvSpPr txBox="1"/>
      </xdr:nvSpPr>
      <xdr:spPr>
        <a:xfrm>
          <a:off x="13437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1A25D26-AB5A-49A2-854E-911C5F9DDAE4}"/>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1FD7853-D294-4DB2-BB48-7C3CB20E0F43}"/>
            </a:ext>
          </a:extLst>
        </xdr:cNvPr>
        <xdr:cNvSpPr txBox="1"/>
      </xdr:nvSpPr>
      <xdr:spPr>
        <a:xfrm>
          <a:off x="119005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F176033-B98A-4759-933F-FDBFD552CBF0}"/>
            </a:ext>
          </a:extLst>
        </xdr:cNvPr>
        <xdr:cNvSpPr txBox="1"/>
      </xdr:nvSpPr>
      <xdr:spPr>
        <a:xfrm>
          <a:off x="1110298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7B5CDDE-57C4-43B9-8047-10676B83189C}"/>
            </a:ext>
          </a:extLst>
        </xdr:cNvPr>
        <xdr:cNvSpPr txBox="1"/>
      </xdr:nvSpPr>
      <xdr:spPr>
        <a:xfrm>
          <a:off x="134372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168020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656E018-0B30-44EF-9064-6793D0CA500C}"/>
            </a:ext>
          </a:extLst>
        </xdr:cNvPr>
        <xdr:cNvSpPr txBox="1"/>
      </xdr:nvSpPr>
      <xdr:spPr>
        <a:xfrm>
          <a:off x="12675244"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045781F-5CBC-4607-8A34-3574850D7FCC}"/>
            </a:ext>
          </a:extLst>
        </xdr:cNvPr>
        <xdr:cNvSpPr txBox="1"/>
      </xdr:nvSpPr>
      <xdr:spPr>
        <a:xfrm>
          <a:off x="119005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91276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FE3EC76-A165-44FC-ABE3-AA5AC71893BF}"/>
            </a:ext>
          </a:extLst>
        </xdr:cNvPr>
        <xdr:cNvSpPr txBox="1"/>
      </xdr:nvSpPr>
      <xdr:spPr>
        <a:xfrm>
          <a:off x="1110298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16ED9E0-2331-4D9D-913A-6F8EEADDAF1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D0CEC21-2238-4BA2-82FB-B6CE4D81CD4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FD2128B-74E6-46F7-ADA7-D4951E99F3A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19D8D44-DF44-456A-B0FE-1F44C0706AE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FBE7FA2-0F79-4262-984C-C3078D39189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ADEC8C2-E627-4C21-94C4-7618BD856EC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E741020-FECE-4ADC-A7A9-3880F0CA3DD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7FE3927-DC82-43E5-BF34-D0A69BA8BEA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C8614A3-849E-4B18-AA0D-7B882125C09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6FF4766-DED6-4E7E-9DA5-32E9B9F1A7C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A26FB85E-2AA9-4AD0-99F4-9D345F9F1D0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5400B753-7949-4C13-80A5-8DF632FCDEB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134EB4C-CE96-40FC-86D0-86BD585CE3B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D9CE14A4-9892-4CCF-8DDB-F65216CCE47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A632313-75D6-4C1E-A7E9-06C4ED0899D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DD7E1A6E-851C-4528-A8A1-2686BED5E99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13594ED6-C671-47A3-AE55-F7E4289B244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1DF16BA0-33F1-40D7-A07A-7DE93402517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4B78A583-A809-44A6-8D6C-2A943F9401B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598D8BFD-2774-4FBF-9B87-C1A41FE9ABD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958B2C9-5CE4-4B94-AC43-BBBE9CD7F1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E4C8273-1CEE-4642-8BCD-18C3F0F025A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9E41C23-5367-42B6-94BA-723FBE0DAC9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8DF3EFB2-0E68-4743-86A1-4CBD0393D952}"/>
            </a:ext>
          </a:extLst>
        </xdr:cNvPr>
        <xdr:cNvCxnSpPr/>
      </xdr:nvCxnSpPr>
      <xdr:spPr>
        <a:xfrm flipV="1">
          <a:off x="19509104" y="574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2886CAB-25C6-4BE4-897B-B690E678AB1E}"/>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813EACCD-905D-4C47-B598-7B6DAA0C67A0}"/>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888BCF1-C28A-4D58-8EF2-987D15C88BF0}"/>
            </a:ext>
          </a:extLst>
        </xdr:cNvPr>
        <xdr:cNvSpPr txBox="1"/>
      </xdr:nvSpPr>
      <xdr:spPr>
        <a:xfrm>
          <a:off x="1954784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2A7954E4-1017-4151-BAC5-6004396B6683}"/>
            </a:ext>
          </a:extLst>
        </xdr:cNvPr>
        <xdr:cNvCxnSpPr/>
      </xdr:nvCxnSpPr>
      <xdr:spPr>
        <a:xfrm>
          <a:off x="19443700" y="574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A8D0522-C9F9-45AC-8E97-0075530BCE9E}"/>
            </a:ext>
          </a:extLst>
        </xdr:cNvPr>
        <xdr:cNvSpPr txBox="1"/>
      </xdr:nvSpPr>
      <xdr:spPr>
        <a:xfrm>
          <a:off x="19547840" y="660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58FFC3D9-083D-4E05-952A-062955CC7EDC}"/>
            </a:ext>
          </a:extLst>
        </xdr:cNvPr>
        <xdr:cNvSpPr/>
      </xdr:nvSpPr>
      <xdr:spPr>
        <a:xfrm>
          <a:off x="19458940" y="6623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ECB171AD-0C1B-45EB-A84D-EF07AEB43E37}"/>
            </a:ext>
          </a:extLst>
        </xdr:cNvPr>
        <xdr:cNvSpPr/>
      </xdr:nvSpPr>
      <xdr:spPr>
        <a:xfrm>
          <a:off x="18735040" y="6638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DECB95CF-3B42-4D63-B2DA-315C68ACD672}"/>
            </a:ext>
          </a:extLst>
        </xdr:cNvPr>
        <xdr:cNvSpPr/>
      </xdr:nvSpPr>
      <xdr:spPr>
        <a:xfrm>
          <a:off x="179374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191C7693-329E-4606-A179-F321F5261FA9}"/>
            </a:ext>
          </a:extLst>
        </xdr:cNvPr>
        <xdr:cNvSpPr/>
      </xdr:nvSpPr>
      <xdr:spPr>
        <a:xfrm>
          <a:off x="171627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AD4A0847-EF4F-4CFF-9EDB-7A7621532BDC}"/>
            </a:ext>
          </a:extLst>
        </xdr:cNvPr>
        <xdr:cNvSpPr/>
      </xdr:nvSpPr>
      <xdr:spPr>
        <a:xfrm>
          <a:off x="16388080" y="669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35E5CFA-CB7C-4160-B5EA-A992D6D617E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06E8E40-920F-42F2-86F5-4F8199A6F70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E5273D4-4DFF-49C7-A0C9-7821AAF1B33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471E2C0-EB22-46D8-975E-0545344AEC8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396B5D7-1FFF-4C94-8F07-4CB1559EB6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493" name="楕円 492">
          <a:extLst>
            <a:ext uri="{FF2B5EF4-FFF2-40B4-BE49-F238E27FC236}">
              <a16:creationId xmlns:a16="http://schemas.microsoft.com/office/drawing/2014/main" id="{93E8F1DC-3580-42E7-BE9A-FB1DB5990C35}"/>
            </a:ext>
          </a:extLst>
        </xdr:cNvPr>
        <xdr:cNvSpPr/>
      </xdr:nvSpPr>
      <xdr:spPr>
        <a:xfrm>
          <a:off x="19458940" y="651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168927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7FDA055-03F4-4042-98E0-54D8EB622609}"/>
            </a:ext>
          </a:extLst>
        </xdr:cNvPr>
        <xdr:cNvSpPr txBox="1"/>
      </xdr:nvSpPr>
      <xdr:spPr>
        <a:xfrm>
          <a:off x="19547840" y="637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152400</xdr:rowOff>
    </xdr:from>
    <xdr:to>
      <xdr:col>112</xdr:col>
      <xdr:colOff>38100</xdr:colOff>
      <xdr:row>39</xdr:row>
      <xdr:rowOff>82550</xdr:rowOff>
    </xdr:to>
    <xdr:sp macro="" textlink="">
      <xdr:nvSpPr>
        <xdr:cNvPr id="495" name="楕円 494">
          <a:extLst>
            <a:ext uri="{FF2B5EF4-FFF2-40B4-BE49-F238E27FC236}">
              <a16:creationId xmlns:a16="http://schemas.microsoft.com/office/drawing/2014/main" id="{DD42255F-1796-477E-AA42-1B7EA169166B}"/>
            </a:ext>
          </a:extLst>
        </xdr:cNvPr>
        <xdr:cNvSpPr/>
      </xdr:nvSpPr>
      <xdr:spPr>
        <a:xfrm>
          <a:off x="18735040" y="6522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25400</xdr:rowOff>
    </xdr:from>
    <xdr:to>
      <xdr:col>116</xdr:col>
      <xdr:colOff>63500</xdr:colOff>
      <xdr:row>39</xdr:row>
      <xdr:rowOff>31750</xdr:rowOff>
    </xdr:to>
    <xdr:cxnSp macro="">
      <xdr:nvCxnSpPr>
        <xdr:cNvPr id="496" name="直線コネクタ 495">
          <a:extLst>
            <a:ext uri="{FF2B5EF4-FFF2-40B4-BE49-F238E27FC236}">
              <a16:creationId xmlns:a16="http://schemas.microsoft.com/office/drawing/2014/main" id="{4B6CDD81-A5C2-497A-B52B-5B2605601F9B}"/>
            </a:ext>
          </a:extLst>
        </xdr:cNvPr>
        <xdr:cNvCxnSpPr/>
      </xdr:nvCxnSpPr>
      <xdr:spPr>
        <a:xfrm flipV="1">
          <a:off x="18778220" y="656336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160020</xdr:rowOff>
    </xdr:from>
    <xdr:to>
      <xdr:col>107</xdr:col>
      <xdr:colOff>101600</xdr:colOff>
      <xdr:row>39</xdr:row>
      <xdr:rowOff>90170</xdr:rowOff>
    </xdr:to>
    <xdr:sp macro="" textlink="">
      <xdr:nvSpPr>
        <xdr:cNvPr id="497" name="楕円 496">
          <a:extLst>
            <a:ext uri="{FF2B5EF4-FFF2-40B4-BE49-F238E27FC236}">
              <a16:creationId xmlns:a16="http://schemas.microsoft.com/office/drawing/2014/main" id="{5086C43A-E0C6-404A-8212-008DBC492595}"/>
            </a:ext>
          </a:extLst>
        </xdr:cNvPr>
        <xdr:cNvSpPr/>
      </xdr:nvSpPr>
      <xdr:spPr>
        <a:xfrm>
          <a:off x="1793748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31750</xdr:rowOff>
    </xdr:from>
    <xdr:to>
      <xdr:col>111</xdr:col>
      <xdr:colOff>177800</xdr:colOff>
      <xdr:row>39</xdr:row>
      <xdr:rowOff>39370</xdr:rowOff>
    </xdr:to>
    <xdr:cxnSp macro="">
      <xdr:nvCxnSpPr>
        <xdr:cNvPr id="498" name="直線コネクタ 497">
          <a:extLst>
            <a:ext uri="{FF2B5EF4-FFF2-40B4-BE49-F238E27FC236}">
              <a16:creationId xmlns:a16="http://schemas.microsoft.com/office/drawing/2014/main" id="{142B9DA7-74A8-44D2-8BA4-47E8483662F1}"/>
            </a:ext>
          </a:extLst>
        </xdr:cNvPr>
        <xdr:cNvCxnSpPr/>
      </xdr:nvCxnSpPr>
      <xdr:spPr>
        <a:xfrm flipV="1">
          <a:off x="17988280" y="65697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499" name="楕円 498">
          <a:extLst>
            <a:ext uri="{FF2B5EF4-FFF2-40B4-BE49-F238E27FC236}">
              <a16:creationId xmlns:a16="http://schemas.microsoft.com/office/drawing/2014/main" id="{D25803A3-18DB-4D66-9282-2AE43A3C94F8}"/>
            </a:ext>
          </a:extLst>
        </xdr:cNvPr>
        <xdr:cNvSpPr/>
      </xdr:nvSpPr>
      <xdr:spPr>
        <a:xfrm>
          <a:off x="171627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39370</xdr:rowOff>
    </xdr:from>
    <xdr:to>
      <xdr:col>107</xdr:col>
      <xdr:colOff>50800</xdr:colOff>
      <xdr:row>39</xdr:row>
      <xdr:rowOff>45720</xdr:rowOff>
    </xdr:to>
    <xdr:cxnSp macro="">
      <xdr:nvCxnSpPr>
        <xdr:cNvPr id="500" name="直線コネクタ 499">
          <a:extLst>
            <a:ext uri="{FF2B5EF4-FFF2-40B4-BE49-F238E27FC236}">
              <a16:creationId xmlns:a16="http://schemas.microsoft.com/office/drawing/2014/main" id="{958AABCA-1790-42A8-A595-AE45561A1E44}"/>
            </a:ext>
          </a:extLst>
        </xdr:cNvPr>
        <xdr:cNvCxnSpPr/>
      </xdr:nvCxnSpPr>
      <xdr:spPr>
        <a:xfrm flipV="1">
          <a:off x="17213580" y="657733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5080</xdr:rowOff>
    </xdr:from>
    <xdr:to>
      <xdr:col>98</xdr:col>
      <xdr:colOff>38100</xdr:colOff>
      <xdr:row>39</xdr:row>
      <xdr:rowOff>106680</xdr:rowOff>
    </xdr:to>
    <xdr:sp macro="" textlink="">
      <xdr:nvSpPr>
        <xdr:cNvPr id="501" name="楕円 500">
          <a:extLst>
            <a:ext uri="{FF2B5EF4-FFF2-40B4-BE49-F238E27FC236}">
              <a16:creationId xmlns:a16="http://schemas.microsoft.com/office/drawing/2014/main" id="{8946445A-58C4-4B50-AE4C-9FCE263B355A}"/>
            </a:ext>
          </a:extLst>
        </xdr:cNvPr>
        <xdr:cNvSpPr/>
      </xdr:nvSpPr>
      <xdr:spPr>
        <a:xfrm>
          <a:off x="16388080" y="6543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55880</xdr:rowOff>
    </xdr:to>
    <xdr:cxnSp macro="">
      <xdr:nvCxnSpPr>
        <xdr:cNvPr id="502" name="直線コネクタ 501">
          <a:extLst>
            <a:ext uri="{FF2B5EF4-FFF2-40B4-BE49-F238E27FC236}">
              <a16:creationId xmlns:a16="http://schemas.microsoft.com/office/drawing/2014/main" id="{A78C64CA-7CE3-417C-BA2B-18B923C39F93}"/>
            </a:ext>
          </a:extLst>
        </xdr:cNvPr>
        <xdr:cNvCxnSpPr/>
      </xdr:nvCxnSpPr>
      <xdr:spPr>
        <a:xfrm flipV="1">
          <a:off x="16431260" y="658368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B72C8EB-DB90-4048-8D3B-DBD35B1BF1CA}"/>
            </a:ext>
          </a:extLst>
        </xdr:cNvPr>
        <xdr:cNvSpPr txBox="1"/>
      </xdr:nvSpPr>
      <xdr:spPr>
        <a:xfrm>
          <a:off x="185611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DE2A2C2-3E0E-46E0-8843-820E1054669D}"/>
            </a:ext>
          </a:extLst>
        </xdr:cNvPr>
        <xdr:cNvSpPr txBox="1"/>
      </xdr:nvSpPr>
      <xdr:spPr>
        <a:xfrm>
          <a:off x="177762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39DBAD2-D22E-4FC8-92AD-15A3ABA16CF7}"/>
            </a:ext>
          </a:extLst>
        </xdr:cNvPr>
        <xdr:cNvSpPr txBox="1"/>
      </xdr:nvSpPr>
      <xdr:spPr>
        <a:xfrm>
          <a:off x="170015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F5780AB-206C-4A6E-8C28-CDF832ABF07E}"/>
            </a:ext>
          </a:extLst>
        </xdr:cNvPr>
        <xdr:cNvSpPr txBox="1"/>
      </xdr:nvSpPr>
      <xdr:spPr>
        <a:xfrm>
          <a:off x="16226867"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99077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1C726DB-4877-460D-90BA-7479B53E2DAA}"/>
            </a:ext>
          </a:extLst>
        </xdr:cNvPr>
        <xdr:cNvSpPr txBox="1"/>
      </xdr:nvSpPr>
      <xdr:spPr>
        <a:xfrm>
          <a:off x="185611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106697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7FF65DA-113E-4F50-801A-5208D05FBE5A}"/>
            </a:ext>
          </a:extLst>
        </xdr:cNvPr>
        <xdr:cNvSpPr txBox="1"/>
      </xdr:nvSpPr>
      <xdr:spPr>
        <a:xfrm>
          <a:off x="1777626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113047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F946F5A-1DD2-4087-BA91-0B098A9294D4}"/>
            </a:ext>
          </a:extLst>
        </xdr:cNvPr>
        <xdr:cNvSpPr txBox="1"/>
      </xdr:nvSpPr>
      <xdr:spPr>
        <a:xfrm>
          <a:off x="170015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123207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AFE5E3AE-5B93-4901-ACB8-4F3F2F3B6574}"/>
            </a:ext>
          </a:extLst>
        </xdr:cNvPr>
        <xdr:cNvSpPr txBox="1"/>
      </xdr:nvSpPr>
      <xdr:spPr>
        <a:xfrm>
          <a:off x="1622686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CD54B67-1755-455B-97D8-BB998BB898E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83EB519-D439-444E-A0D4-53D9241D1F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2E00320-88A5-45D4-8ECE-6CB67CACA2F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C9836FC-78D0-4AB1-B3BB-6839E3EB52C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A1332AB-AE01-4B44-B300-B381993B770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C157DE4-9088-4C5E-9C26-2FCA300121C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07A1900-8A4A-49B1-B8BC-176C24DD5D1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E494928-F1BB-4B78-A0DA-3316768B1D8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69EC560-EFE5-457D-A26C-C1B4EB345CD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700FF0B-E103-497F-8F3C-7C1B39F1ED6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C6E522A-11E0-4C4F-A519-A857384B76A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0CFEFF1-921E-411C-8508-555EDBBCF8A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0428CE6-BAEC-48E1-8039-77BA26D8B48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A26DDB66-D347-404E-A440-EB36687D093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9ACB2476-8988-4944-BB2E-E5DAE5DA680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590721B-409E-4684-9D96-17528F5A775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76F9C11-DBCB-49A2-A96D-16E4B239DB3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75567C71-A10C-4A30-948F-A686535E0ED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6D6853F-BE71-4840-BF67-B02E1529E78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890D84DA-08A6-434A-88BD-EEB12237CCC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CD3E468-0406-44EF-A24B-B3898F16833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69E0463-E71C-4736-B4C4-6CDCF152E9F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E229636-9B9C-419D-B00F-4E9EAD6EC69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8AF2C426-82A4-477F-BCF0-27AEB78FD66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41DCB1CA-7111-435A-8A74-59516E4CD9EC}"/>
            </a:ext>
          </a:extLst>
        </xdr:cNvPr>
        <xdr:cNvCxnSpPr/>
      </xdr:nvCxnSpPr>
      <xdr:spPr>
        <a:xfrm flipV="1">
          <a:off x="14375764" y="925068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6AA4D01-B23E-4C6F-AB32-D9968E69F048}"/>
            </a:ext>
          </a:extLst>
        </xdr:cNvPr>
        <xdr:cNvSpPr txBox="1"/>
      </xdr:nvSpPr>
      <xdr:spPr>
        <a:xfrm>
          <a:off x="144145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B506C528-0376-41D9-A308-35B224A231EB}"/>
            </a:ext>
          </a:extLst>
        </xdr:cNvPr>
        <xdr:cNvCxnSpPr/>
      </xdr:nvCxnSpPr>
      <xdr:spPr>
        <a:xfrm>
          <a:off x="1428750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C84C13B-426E-4A16-894E-15137F570CD1}"/>
            </a:ext>
          </a:extLst>
        </xdr:cNvPr>
        <xdr:cNvSpPr txBox="1"/>
      </xdr:nvSpPr>
      <xdr:spPr>
        <a:xfrm>
          <a:off x="144145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FB7D6070-0268-4211-9B70-1B8618310033}"/>
            </a:ext>
          </a:extLst>
        </xdr:cNvPr>
        <xdr:cNvCxnSpPr/>
      </xdr:nvCxnSpPr>
      <xdr:spPr>
        <a:xfrm>
          <a:off x="14287500" y="925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D83AC2A-E715-4E69-A7AE-1BBF51DCDEAD}"/>
            </a:ext>
          </a:extLst>
        </xdr:cNvPr>
        <xdr:cNvSpPr txBox="1"/>
      </xdr:nvSpPr>
      <xdr:spPr>
        <a:xfrm>
          <a:off x="14414500" y="989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D0D9860-2A1D-487C-8323-8C7CAAB19CAD}"/>
            </a:ext>
          </a:extLst>
        </xdr:cNvPr>
        <xdr:cNvSpPr/>
      </xdr:nvSpPr>
      <xdr:spPr>
        <a:xfrm>
          <a:off x="14325600" y="100476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9773AB8A-1B17-449A-9B17-F98C1F7B2668}"/>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2F4CD386-06D7-44A0-BA72-E735FCE253D1}"/>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F5018EAF-73D1-435A-A73D-0060C3E5E645}"/>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AAC1B7B7-6E4C-49AF-8D28-B065541C020D}"/>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EF54F17-EC0B-4FDD-B6D1-B2F5A5F11C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9CE40A7-0805-4226-B098-DB6B7525DCB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332E795-7A03-420D-A722-CBCEDF48DB9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36CB95-A0D1-4466-AB1B-231DF76AE9D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B7C11B6-1A3B-452B-BCF7-79D80025DEB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51" name="楕円 550">
          <a:extLst>
            <a:ext uri="{FF2B5EF4-FFF2-40B4-BE49-F238E27FC236}">
              <a16:creationId xmlns:a16="http://schemas.microsoft.com/office/drawing/2014/main" id="{AF39D7D5-5E30-4B84-9215-1EF0C4F6DA13}"/>
            </a:ext>
          </a:extLst>
        </xdr:cNvPr>
        <xdr:cNvSpPr/>
      </xdr:nvSpPr>
      <xdr:spPr>
        <a:xfrm>
          <a:off x="14325600" y="10062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963A45E-2DA2-4DD3-BBDB-FAB03BB204DD}"/>
            </a:ext>
          </a:extLst>
        </xdr:cNvPr>
        <xdr:cNvSpPr txBox="1"/>
      </xdr:nvSpPr>
      <xdr:spPr>
        <a:xfrm>
          <a:off x="14414500"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53" name="楕円 552">
          <a:extLst>
            <a:ext uri="{FF2B5EF4-FFF2-40B4-BE49-F238E27FC236}">
              <a16:creationId xmlns:a16="http://schemas.microsoft.com/office/drawing/2014/main" id="{3A2FDA64-3840-4E47-A180-B766F70134A7}"/>
            </a:ext>
          </a:extLst>
        </xdr:cNvPr>
        <xdr:cNvSpPr/>
      </xdr:nvSpPr>
      <xdr:spPr>
        <a:xfrm>
          <a:off x="1357884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64770</xdr:rowOff>
    </xdr:to>
    <xdr:cxnSp macro="">
      <xdr:nvCxnSpPr>
        <xdr:cNvPr id="554" name="直線コネクタ 553">
          <a:extLst>
            <a:ext uri="{FF2B5EF4-FFF2-40B4-BE49-F238E27FC236}">
              <a16:creationId xmlns:a16="http://schemas.microsoft.com/office/drawing/2014/main" id="{769C27A9-98DB-4C72-B148-BF96B440DC39}"/>
            </a:ext>
          </a:extLst>
        </xdr:cNvPr>
        <xdr:cNvCxnSpPr/>
      </xdr:nvCxnSpPr>
      <xdr:spPr>
        <a:xfrm flipV="1">
          <a:off x="13629640" y="1011364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55" name="楕円 554">
          <a:extLst>
            <a:ext uri="{FF2B5EF4-FFF2-40B4-BE49-F238E27FC236}">
              <a16:creationId xmlns:a16="http://schemas.microsoft.com/office/drawing/2014/main" id="{4BE13BD1-89E7-47F1-A67C-D4FA5B4041D7}"/>
            </a:ext>
          </a:extLst>
        </xdr:cNvPr>
        <xdr:cNvSpPr/>
      </xdr:nvSpPr>
      <xdr:spPr>
        <a:xfrm>
          <a:off x="1280414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60</xdr:row>
      <xdr:rowOff>64770</xdr:rowOff>
    </xdr:to>
    <xdr:cxnSp macro="">
      <xdr:nvCxnSpPr>
        <xdr:cNvPr id="556" name="直線コネクタ 555">
          <a:extLst>
            <a:ext uri="{FF2B5EF4-FFF2-40B4-BE49-F238E27FC236}">
              <a16:creationId xmlns:a16="http://schemas.microsoft.com/office/drawing/2014/main" id="{30BA6FE7-CC8E-432B-B91C-0FE4F7A7FCDB}"/>
            </a:ext>
          </a:extLst>
        </xdr:cNvPr>
        <xdr:cNvCxnSpPr/>
      </xdr:nvCxnSpPr>
      <xdr:spPr>
        <a:xfrm>
          <a:off x="12854940" y="101079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57" name="楕円 556">
          <a:extLst>
            <a:ext uri="{FF2B5EF4-FFF2-40B4-BE49-F238E27FC236}">
              <a16:creationId xmlns:a16="http://schemas.microsoft.com/office/drawing/2014/main" id="{E196E178-A159-4210-A3E7-14DD711340E4}"/>
            </a:ext>
          </a:extLst>
        </xdr:cNvPr>
        <xdr:cNvSpPr/>
      </xdr:nvSpPr>
      <xdr:spPr>
        <a:xfrm>
          <a:off x="12029440" y="999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49530</xdr:rowOff>
    </xdr:to>
    <xdr:cxnSp macro="">
      <xdr:nvCxnSpPr>
        <xdr:cNvPr id="558" name="直線コネクタ 557">
          <a:extLst>
            <a:ext uri="{FF2B5EF4-FFF2-40B4-BE49-F238E27FC236}">
              <a16:creationId xmlns:a16="http://schemas.microsoft.com/office/drawing/2014/main" id="{C342DC08-E6E2-4290-B335-3AE432348E4D}"/>
            </a:ext>
          </a:extLst>
        </xdr:cNvPr>
        <xdr:cNvCxnSpPr/>
      </xdr:nvCxnSpPr>
      <xdr:spPr>
        <a:xfrm>
          <a:off x="12072620" y="1004506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559" name="楕円 558">
          <a:extLst>
            <a:ext uri="{FF2B5EF4-FFF2-40B4-BE49-F238E27FC236}">
              <a16:creationId xmlns:a16="http://schemas.microsoft.com/office/drawing/2014/main" id="{6F36B178-DBBD-4F63-B560-04AD6C2A7E7C}"/>
            </a:ext>
          </a:extLst>
        </xdr:cNvPr>
        <xdr:cNvSpPr/>
      </xdr:nvSpPr>
      <xdr:spPr>
        <a:xfrm>
          <a:off x="112318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59</xdr:row>
      <xdr:rowOff>160020</xdr:rowOff>
    </xdr:to>
    <xdr:cxnSp macro="">
      <xdr:nvCxnSpPr>
        <xdr:cNvPr id="560" name="直線コネクタ 559">
          <a:extLst>
            <a:ext uri="{FF2B5EF4-FFF2-40B4-BE49-F238E27FC236}">
              <a16:creationId xmlns:a16="http://schemas.microsoft.com/office/drawing/2014/main" id="{A00BD2C0-262F-458F-9C09-BCA178F64DB6}"/>
            </a:ext>
          </a:extLst>
        </xdr:cNvPr>
        <xdr:cNvCxnSpPr/>
      </xdr:nvCxnSpPr>
      <xdr:spPr>
        <a:xfrm flipV="1">
          <a:off x="11282680" y="100450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CF957D19-A458-4DE5-BDBF-8EC6C4AEF4DB}"/>
            </a:ext>
          </a:extLst>
        </xdr:cNvPr>
        <xdr:cNvSpPr txBox="1"/>
      </xdr:nvSpPr>
      <xdr:spPr>
        <a:xfrm>
          <a:off x="13437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DDE7068D-C703-4B7A-9BB2-900984846BCE}"/>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id="{3F1E7987-DB94-4483-9E8D-16CA3B1AD02D}"/>
            </a:ext>
          </a:extLst>
        </xdr:cNvPr>
        <xdr:cNvSpPr txBox="1"/>
      </xdr:nvSpPr>
      <xdr:spPr>
        <a:xfrm>
          <a:off x="119005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id="{EBC0B23E-F2DB-4A80-A97E-ECC4317024BA}"/>
            </a:ext>
          </a:extLst>
        </xdr:cNvPr>
        <xdr:cNvSpPr txBox="1"/>
      </xdr:nvSpPr>
      <xdr:spPr>
        <a:xfrm>
          <a:off x="1110298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565" name="n_1mainValue【学校施設】&#10;有形固定資産減価償却率">
          <a:extLst>
            <a:ext uri="{FF2B5EF4-FFF2-40B4-BE49-F238E27FC236}">
              <a16:creationId xmlns:a16="http://schemas.microsoft.com/office/drawing/2014/main" id="{D8F16728-7D31-40C3-B50B-5FF11BA5E5BA}"/>
            </a:ext>
          </a:extLst>
        </xdr:cNvPr>
        <xdr:cNvSpPr txBox="1"/>
      </xdr:nvSpPr>
      <xdr:spPr>
        <a:xfrm>
          <a:off x="134372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mainValue【学校施設】&#10;有形固定資産減価償却率">
          <a:extLst>
            <a:ext uri="{FF2B5EF4-FFF2-40B4-BE49-F238E27FC236}">
              <a16:creationId xmlns:a16="http://schemas.microsoft.com/office/drawing/2014/main" id="{5577FD00-0145-47E3-8227-9EC02312A645}"/>
            </a:ext>
          </a:extLst>
        </xdr:cNvPr>
        <xdr:cNvSpPr txBox="1"/>
      </xdr:nvSpPr>
      <xdr:spPr>
        <a:xfrm>
          <a:off x="12675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67" name="n_3mainValue【学校施設】&#10;有形固定資産減価償却率">
          <a:extLst>
            <a:ext uri="{FF2B5EF4-FFF2-40B4-BE49-F238E27FC236}">
              <a16:creationId xmlns:a16="http://schemas.microsoft.com/office/drawing/2014/main" id="{28E48121-2DFB-40EC-A23D-61EB79328E9D}"/>
            </a:ext>
          </a:extLst>
        </xdr:cNvPr>
        <xdr:cNvSpPr txBox="1"/>
      </xdr:nvSpPr>
      <xdr:spPr>
        <a:xfrm>
          <a:off x="119005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568" name="n_4mainValue【学校施設】&#10;有形固定資産減価償却率">
          <a:extLst>
            <a:ext uri="{FF2B5EF4-FFF2-40B4-BE49-F238E27FC236}">
              <a16:creationId xmlns:a16="http://schemas.microsoft.com/office/drawing/2014/main" id="{2A76E325-4E27-45BD-8E61-6471E19B038D}"/>
            </a:ext>
          </a:extLst>
        </xdr:cNvPr>
        <xdr:cNvSpPr txBox="1"/>
      </xdr:nvSpPr>
      <xdr:spPr>
        <a:xfrm>
          <a:off x="1110298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488FBDA-8F98-4E94-8EE8-7F8D4F5376E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2512257-9841-4D14-9448-F55FFCD0736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9DC9387E-E4E9-43B5-B0D2-466B8F59491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B25133B-85F5-434A-A5B5-CD52F6AA9E7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7728E8F5-1911-4031-A7B4-CB0D4A6B2D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A9CAF46-BBE1-411C-BFAF-45E004A3C8B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287C5FB6-A554-412D-A285-5584400FC02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900C8F3-7AD2-411C-ADAB-6C81451450D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888A0CE-4D7E-4453-ADEF-E10B875CE8C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C03F50A-7CF5-43B8-B4B0-3376D1BF395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5DEEA08D-29A0-4C81-9F36-2C819BD9C98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188AB60-B51F-4B61-A39C-47F8D05261F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5DEDE5FE-36ED-437C-888A-9AAA9A05070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1AD2697-8B66-43E3-96E2-EAA8514E7CC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C120B95D-854E-4274-BD6B-DE1A8B8CF3CB}"/>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10809FD9-0D39-4A04-BF3A-9E60C76288A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5802C51B-8A55-4E0D-AD58-25D81B8E85E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8359A081-14E1-4F5E-BB0B-58E08D7FEF5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ADC5E3A-E31B-4F1C-994C-74C86C1A95F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35036530-ECE6-4D62-8641-CCF218D33AD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1DE3EF8F-9BD8-46EF-BD8A-424A51BD3AF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B45F5BB0-FE07-47C4-9BC0-9FC5AA10CF0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5515E588-017A-42C8-8C6C-E2B2A384FBB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21BF166D-73B7-4AFA-8C62-8458957769C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708CD87B-C35D-4224-B1E6-552B6B9E8E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C3308197-9573-4FF7-A6D9-AD994B2F2A4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A226EFFF-A601-4E3E-93F9-2CCABA46683D}"/>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09ABBF2C-B2EA-44BE-BE0E-36AF9FE36319}"/>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F64C4BE5-A39C-4209-A350-0F843376A72F}"/>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9E67FDAF-4676-431C-871D-5D03FC11FDC4}"/>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04919E8A-FD7D-4D32-A18D-4DB3764B8D8C}"/>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01561614-11F1-48FB-B52F-805882258A33}"/>
            </a:ext>
          </a:extLst>
        </xdr:cNvPr>
        <xdr:cNvSpPr txBox="1"/>
      </xdr:nvSpPr>
      <xdr:spPr>
        <a:xfrm>
          <a:off x="19547840" y="1032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C92051D3-0F7F-4C3D-AD57-3179236F7E5D}"/>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A7FDC071-7F32-4826-B39E-005F02FC6603}"/>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E2DFD759-24C6-4813-B98C-672E7828D2D1}"/>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9B89135D-8E70-4AD5-B66A-929A1D3FC54B}"/>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18484C37-7122-4E2F-9075-FDA96C00EB84}"/>
            </a:ext>
          </a:extLst>
        </xdr:cNvPr>
        <xdr:cNvSpPr/>
      </xdr:nvSpPr>
      <xdr:spPr>
        <a:xfrm>
          <a:off x="16388080" y="10402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69538B3-ACF0-47B9-B61F-51174EA820A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8C82FB6-75EE-43D3-BD08-2080D3F85D9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B2546D2-542E-477A-B0CF-3B1E2E3A585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F6BABCE-B180-4900-8716-E65F61EE17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8F7C449-971C-4958-87F0-06E3513367E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169635</xdr:rowOff>
    </xdr:from>
    <xdr:to>
      <xdr:col>116</xdr:col>
      <xdr:colOff>114300</xdr:colOff>
      <xdr:row>60</xdr:row>
      <xdr:rowOff>99785</xdr:rowOff>
    </xdr:to>
    <xdr:sp macro="" textlink="">
      <xdr:nvSpPr>
        <xdr:cNvPr id="611" name="楕円 610">
          <a:extLst>
            <a:ext uri="{FF2B5EF4-FFF2-40B4-BE49-F238E27FC236}">
              <a16:creationId xmlns:a16="http://schemas.microsoft.com/office/drawing/2014/main" id="{054AE539-DFC9-4F83-A291-00A94B08CEA7}"/>
            </a:ext>
          </a:extLst>
        </xdr:cNvPr>
        <xdr:cNvSpPr/>
      </xdr:nvSpPr>
      <xdr:spPr>
        <a:xfrm>
          <a:off x="1945894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21062</xdr:rowOff>
    </xdr:from>
    <xdr:ext cx="469744" cy="259045"/>
    <xdr:sp macro="" textlink="">
      <xdr:nvSpPr>
        <xdr:cNvPr id="612" name="【学校施設】&#10;一人当たり面積該当値テキスト">
          <a:extLst>
            <a:ext uri="{FF2B5EF4-FFF2-40B4-BE49-F238E27FC236}">
              <a16:creationId xmlns:a16="http://schemas.microsoft.com/office/drawing/2014/main" id="{FCF869D1-9F5A-4CB7-BFC5-125A616ACC53}"/>
            </a:ext>
          </a:extLst>
        </xdr:cNvPr>
        <xdr:cNvSpPr txBox="1"/>
      </xdr:nvSpPr>
      <xdr:spPr>
        <a:xfrm>
          <a:off x="19547840" y="991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92565</xdr:rowOff>
    </xdr:from>
    <xdr:to>
      <xdr:col>112</xdr:col>
      <xdr:colOff>38100</xdr:colOff>
      <xdr:row>61</xdr:row>
      <xdr:rowOff>22715</xdr:rowOff>
    </xdr:to>
    <xdr:sp macro="" textlink="">
      <xdr:nvSpPr>
        <xdr:cNvPr id="613" name="楕円 612">
          <a:extLst>
            <a:ext uri="{FF2B5EF4-FFF2-40B4-BE49-F238E27FC236}">
              <a16:creationId xmlns:a16="http://schemas.microsoft.com/office/drawing/2014/main" id="{EC754FD0-AE78-4C1B-A91B-626D908F8930}"/>
            </a:ext>
          </a:extLst>
        </xdr:cNvPr>
        <xdr:cNvSpPr/>
      </xdr:nvSpPr>
      <xdr:spPr>
        <a:xfrm>
          <a:off x="18735040" y="1015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48985</xdr:rowOff>
    </xdr:from>
    <xdr:to>
      <xdr:col>116</xdr:col>
      <xdr:colOff>63500</xdr:colOff>
      <xdr:row>60</xdr:row>
      <xdr:rowOff>143365</xdr:rowOff>
    </xdr:to>
    <xdr:cxnSp macro="">
      <xdr:nvCxnSpPr>
        <xdr:cNvPr id="614" name="直線コネクタ 613">
          <a:extLst>
            <a:ext uri="{FF2B5EF4-FFF2-40B4-BE49-F238E27FC236}">
              <a16:creationId xmlns:a16="http://schemas.microsoft.com/office/drawing/2014/main" id="{CC1EED8E-372D-4AEA-B91F-968BC122E2D1}"/>
            </a:ext>
          </a:extLst>
        </xdr:cNvPr>
        <xdr:cNvCxnSpPr/>
      </xdr:nvCxnSpPr>
      <xdr:spPr>
        <a:xfrm flipV="1">
          <a:off x="18778220" y="10107385"/>
          <a:ext cx="73152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142857</xdr:rowOff>
    </xdr:from>
    <xdr:to>
      <xdr:col>107</xdr:col>
      <xdr:colOff>101600</xdr:colOff>
      <xdr:row>61</xdr:row>
      <xdr:rowOff>73007</xdr:rowOff>
    </xdr:to>
    <xdr:sp macro="" textlink="">
      <xdr:nvSpPr>
        <xdr:cNvPr id="615" name="楕円 614">
          <a:extLst>
            <a:ext uri="{FF2B5EF4-FFF2-40B4-BE49-F238E27FC236}">
              <a16:creationId xmlns:a16="http://schemas.microsoft.com/office/drawing/2014/main" id="{615F60E6-AF9C-4AE0-92C5-76D7D7F25645}"/>
            </a:ext>
          </a:extLst>
        </xdr:cNvPr>
        <xdr:cNvSpPr/>
      </xdr:nvSpPr>
      <xdr:spPr>
        <a:xfrm>
          <a:off x="17937480" y="10201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143365</xdr:rowOff>
    </xdr:from>
    <xdr:to>
      <xdr:col>111</xdr:col>
      <xdr:colOff>177800</xdr:colOff>
      <xdr:row>61</xdr:row>
      <xdr:rowOff>22207</xdr:rowOff>
    </xdr:to>
    <xdr:cxnSp macro="">
      <xdr:nvCxnSpPr>
        <xdr:cNvPr id="616" name="直線コネクタ 615">
          <a:extLst>
            <a:ext uri="{FF2B5EF4-FFF2-40B4-BE49-F238E27FC236}">
              <a16:creationId xmlns:a16="http://schemas.microsoft.com/office/drawing/2014/main" id="{2F473705-9F55-443B-A8C4-263E4204BFF3}"/>
            </a:ext>
          </a:extLst>
        </xdr:cNvPr>
        <xdr:cNvCxnSpPr/>
      </xdr:nvCxnSpPr>
      <xdr:spPr>
        <a:xfrm flipV="1">
          <a:off x="17988280" y="10201765"/>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142530</xdr:rowOff>
    </xdr:from>
    <xdr:to>
      <xdr:col>102</xdr:col>
      <xdr:colOff>165100</xdr:colOff>
      <xdr:row>61</xdr:row>
      <xdr:rowOff>72680</xdr:rowOff>
    </xdr:to>
    <xdr:sp macro="" textlink="">
      <xdr:nvSpPr>
        <xdr:cNvPr id="617" name="楕円 616">
          <a:extLst>
            <a:ext uri="{FF2B5EF4-FFF2-40B4-BE49-F238E27FC236}">
              <a16:creationId xmlns:a16="http://schemas.microsoft.com/office/drawing/2014/main" id="{5460F410-A684-400F-9D37-6A5D6EA3499C}"/>
            </a:ext>
          </a:extLst>
        </xdr:cNvPr>
        <xdr:cNvSpPr/>
      </xdr:nvSpPr>
      <xdr:spPr>
        <a:xfrm>
          <a:off x="17162780" y="102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21880</xdr:rowOff>
    </xdr:from>
    <xdr:to>
      <xdr:col>107</xdr:col>
      <xdr:colOff>50800</xdr:colOff>
      <xdr:row>61</xdr:row>
      <xdr:rowOff>22207</xdr:rowOff>
    </xdr:to>
    <xdr:cxnSp macro="">
      <xdr:nvCxnSpPr>
        <xdr:cNvPr id="618" name="直線コネクタ 617">
          <a:extLst>
            <a:ext uri="{FF2B5EF4-FFF2-40B4-BE49-F238E27FC236}">
              <a16:creationId xmlns:a16="http://schemas.microsoft.com/office/drawing/2014/main" id="{F25A9F9C-7F7E-4CA7-B852-0EBD58677E5C}"/>
            </a:ext>
          </a:extLst>
        </xdr:cNvPr>
        <xdr:cNvCxnSpPr/>
      </xdr:nvCxnSpPr>
      <xdr:spPr>
        <a:xfrm>
          <a:off x="17213580" y="10247920"/>
          <a:ext cx="7747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xdr:rowOff>
    </xdr:from>
    <xdr:to>
      <xdr:col>98</xdr:col>
      <xdr:colOff>38100</xdr:colOff>
      <xdr:row>61</xdr:row>
      <xdr:rowOff>103378</xdr:rowOff>
    </xdr:to>
    <xdr:sp macro="" textlink="">
      <xdr:nvSpPr>
        <xdr:cNvPr id="619" name="楕円 618">
          <a:extLst>
            <a:ext uri="{FF2B5EF4-FFF2-40B4-BE49-F238E27FC236}">
              <a16:creationId xmlns:a16="http://schemas.microsoft.com/office/drawing/2014/main" id="{7B04D663-496B-4531-9F9F-6433D8152BE8}"/>
            </a:ext>
          </a:extLst>
        </xdr:cNvPr>
        <xdr:cNvSpPr/>
      </xdr:nvSpPr>
      <xdr:spPr>
        <a:xfrm>
          <a:off x="16388080" y="102278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21880</xdr:rowOff>
    </xdr:from>
    <xdr:to>
      <xdr:col>102</xdr:col>
      <xdr:colOff>114300</xdr:colOff>
      <xdr:row>61</xdr:row>
      <xdr:rowOff>52578</xdr:rowOff>
    </xdr:to>
    <xdr:cxnSp macro="">
      <xdr:nvCxnSpPr>
        <xdr:cNvPr id="620" name="直線コネクタ 619">
          <a:extLst>
            <a:ext uri="{FF2B5EF4-FFF2-40B4-BE49-F238E27FC236}">
              <a16:creationId xmlns:a16="http://schemas.microsoft.com/office/drawing/2014/main" id="{C8C7906A-1BF5-45A5-A40C-0DBA9306FE9F}"/>
            </a:ext>
          </a:extLst>
        </xdr:cNvPr>
        <xdr:cNvCxnSpPr/>
      </xdr:nvCxnSpPr>
      <xdr:spPr>
        <a:xfrm flipV="1">
          <a:off x="16431260" y="10247920"/>
          <a:ext cx="78232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94192E7A-D88E-4B30-A1F9-C77EC70AAA3A}"/>
            </a:ext>
          </a:extLst>
        </xdr:cNvPr>
        <xdr:cNvSpPr txBox="1"/>
      </xdr:nvSpPr>
      <xdr:spPr>
        <a:xfrm>
          <a:off x="18561127" y="104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83D2AE30-4957-4BB8-B5D6-C3FBAB7B0FFC}"/>
            </a:ext>
          </a:extLst>
        </xdr:cNvPr>
        <xdr:cNvSpPr txBox="1"/>
      </xdr:nvSpPr>
      <xdr:spPr>
        <a:xfrm>
          <a:off x="1777626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id="{6C05CC5C-2F47-4222-9CC3-97EF1AD008AC}"/>
            </a:ext>
          </a:extLst>
        </xdr:cNvPr>
        <xdr:cNvSpPr txBox="1"/>
      </xdr:nvSpPr>
      <xdr:spPr>
        <a:xfrm>
          <a:off x="170015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id="{3C88CF36-9A35-4AF2-B3EF-11C36BECAF96}"/>
            </a:ext>
          </a:extLst>
        </xdr:cNvPr>
        <xdr:cNvSpPr txBox="1"/>
      </xdr:nvSpPr>
      <xdr:spPr>
        <a:xfrm>
          <a:off x="162268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39242</xdr:rowOff>
    </xdr:from>
    <xdr:ext cx="469744" cy="259045"/>
    <xdr:sp macro="" textlink="">
      <xdr:nvSpPr>
        <xdr:cNvPr id="625" name="n_1mainValue【学校施設】&#10;一人当たり面積">
          <a:extLst>
            <a:ext uri="{FF2B5EF4-FFF2-40B4-BE49-F238E27FC236}">
              <a16:creationId xmlns:a16="http://schemas.microsoft.com/office/drawing/2014/main" id="{0A10B9C5-BBE0-48B2-916F-5717B803F87D}"/>
            </a:ext>
          </a:extLst>
        </xdr:cNvPr>
        <xdr:cNvSpPr txBox="1"/>
      </xdr:nvSpPr>
      <xdr:spPr>
        <a:xfrm>
          <a:off x="18561127" y="99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89534</xdr:rowOff>
    </xdr:from>
    <xdr:ext cx="469744" cy="259045"/>
    <xdr:sp macro="" textlink="">
      <xdr:nvSpPr>
        <xdr:cNvPr id="626" name="n_2mainValue【学校施設】&#10;一人当たり面積">
          <a:extLst>
            <a:ext uri="{FF2B5EF4-FFF2-40B4-BE49-F238E27FC236}">
              <a16:creationId xmlns:a16="http://schemas.microsoft.com/office/drawing/2014/main" id="{03B70EC8-0535-4417-99B4-A443F490F5E8}"/>
            </a:ext>
          </a:extLst>
        </xdr:cNvPr>
        <xdr:cNvSpPr txBox="1"/>
      </xdr:nvSpPr>
      <xdr:spPr>
        <a:xfrm>
          <a:off x="17776267" y="99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89207</xdr:rowOff>
    </xdr:from>
    <xdr:ext cx="469744" cy="259045"/>
    <xdr:sp macro="" textlink="">
      <xdr:nvSpPr>
        <xdr:cNvPr id="627" name="n_3mainValue【学校施設】&#10;一人当たり面積">
          <a:extLst>
            <a:ext uri="{FF2B5EF4-FFF2-40B4-BE49-F238E27FC236}">
              <a16:creationId xmlns:a16="http://schemas.microsoft.com/office/drawing/2014/main" id="{2D3BB393-35A6-4481-A0D7-E94D949DE971}"/>
            </a:ext>
          </a:extLst>
        </xdr:cNvPr>
        <xdr:cNvSpPr txBox="1"/>
      </xdr:nvSpPr>
      <xdr:spPr>
        <a:xfrm>
          <a:off x="17001567" y="99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119905</xdr:rowOff>
    </xdr:from>
    <xdr:ext cx="469744" cy="259045"/>
    <xdr:sp macro="" textlink="">
      <xdr:nvSpPr>
        <xdr:cNvPr id="628" name="n_4mainValue【学校施設】&#10;一人当たり面積">
          <a:extLst>
            <a:ext uri="{FF2B5EF4-FFF2-40B4-BE49-F238E27FC236}">
              <a16:creationId xmlns:a16="http://schemas.microsoft.com/office/drawing/2014/main" id="{841FB979-D3EE-44AE-83AF-B6489EA89A3B}"/>
            </a:ext>
          </a:extLst>
        </xdr:cNvPr>
        <xdr:cNvSpPr txBox="1"/>
      </xdr:nvSpPr>
      <xdr:spPr>
        <a:xfrm>
          <a:off x="1622686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8A236530-901D-4082-8D51-CFC333E9575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148DE098-FE6F-4C93-B525-2C2D52980CE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3E174AF2-9507-4402-946D-2EDF20879EE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3CDD5A9-79BA-425C-A542-89FA81A37F6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FD838571-2CB4-4809-9658-566878A6B6E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8563FA5-C8BE-4331-8B2D-91CAF250927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E557B89-CB53-4595-B76C-F0A39FDB416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E95B0EB-2EA9-4C80-925A-D88CA12361B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B54262AA-6A2D-476D-B21B-DCBB24799D9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18F1BD25-5ACC-4164-9177-EF0A35C650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DA8BC11C-25F0-49C9-9C81-31C9F3F19ED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4B738211-2784-471D-9FF3-3E6448A6E1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8B89708-FADB-4643-8053-FF01ED40F6E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70F9A8FF-C641-4D96-815B-C3F1252F53C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E4C1267B-B576-4A87-8F3D-8A11597E74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53A98206-3D30-4605-BA07-2242F1D4109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DB75C4E3-412C-44BD-8F8B-19806EBD9B8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26EF8B74-E583-4E8E-9518-FFCE0E55C5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8CA7459F-8FB0-4BFA-85AE-56A775444DA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772CE49C-295C-4C35-B5C3-FDE02C17BD1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A0A01580-B1C5-4AB1-841D-9D696BBB9F3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359E65E9-1FFB-4899-9D35-CC3814317E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1346AF97-6AC2-4168-8419-7644D9C2C90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AD329B5C-1EFC-4A03-A34E-DF7DB1E18B7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913C91DA-DD96-4B79-B30D-379EE17D068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E02048DA-2F26-4084-8645-096BECE192D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AFE270D-55EA-44DE-9597-BC5E73DA227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63D0FB7-D610-4FE8-B6EC-BA3A3B34701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3B5D41B0-6CE6-4E27-A6F3-FB5B892D3A4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40E50EC7-937B-4854-8DD1-A13F4F15D69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7AA4ABB0-CD42-463C-8B5B-70D230D79D5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F9D5079C-8B22-4C9C-A7EA-A4C0058B6D8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921069F4-BA4E-452C-B613-070ABFA29E0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3A5EB8AC-5D70-44DE-B327-5194A132FA4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6DEF8EA2-693F-4A51-AF2D-2B66817C76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A36EA915-71A3-40DD-B034-771D34B73F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446E5826-E4FC-4C4B-95DD-652A02FE895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5689CF41-28AB-4539-B1FE-EB0FB426643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7CC1B4F3-0DB8-4C20-8229-33E95D7CEAA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D8A64A4-D111-4DC9-80E7-C34F569B404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53FF986E-B442-4883-8D43-F02C0D4AD7C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2B2B8A9E-F6EE-4716-AA49-9BED54737E4F}"/>
            </a:ext>
          </a:extLst>
        </xdr:cNvPr>
        <xdr:cNvCxnSpPr/>
      </xdr:nvCxnSpPr>
      <xdr:spPr>
        <a:xfrm flipV="1">
          <a:off x="14375764"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5D5D0334-529A-4B34-AA15-2DF62C73AB2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B0491EFA-E413-4596-90BA-F101F0DCEB8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7DF37341-5174-4BD6-8662-1626266734B4}"/>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5A873148-A074-4D11-BF5F-6580B48A2F9C}"/>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id="{88FACC6A-5E20-4C7A-842F-29F8DEAE1C9D}"/>
            </a:ext>
          </a:extLst>
        </xdr:cNvPr>
        <xdr:cNvSpPr txBox="1"/>
      </xdr:nvSpPr>
      <xdr:spPr>
        <a:xfrm>
          <a:off x="14414500" y="17793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88D432B5-52BB-44C2-B4AA-481A627D226A}"/>
            </a:ext>
          </a:extLst>
        </xdr:cNvPr>
        <xdr:cNvSpPr/>
      </xdr:nvSpPr>
      <xdr:spPr>
        <a:xfrm>
          <a:off x="14325600" y="178148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E050B093-AB84-49F6-AA9C-24C94CF5E350}"/>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822B074F-9D13-413D-99FE-616D87FA9EB5}"/>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FBE1DF0A-9F08-4243-99F9-0DDD5DFFE470}"/>
            </a:ext>
          </a:extLst>
        </xdr:cNvPr>
        <xdr:cNvSpPr/>
      </xdr:nvSpPr>
      <xdr:spPr>
        <a:xfrm>
          <a:off x="120294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48F75430-CAF4-4235-9FAE-338417D1E8F5}"/>
            </a:ext>
          </a:extLst>
        </xdr:cNvPr>
        <xdr:cNvSpPr/>
      </xdr:nvSpPr>
      <xdr:spPr>
        <a:xfrm>
          <a:off x="112318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1248CEC-8F7E-4B5B-8E64-C25580495BE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BD911A9-64BD-40D1-82DF-5B0EA3673AD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3401CDF-71FF-4BCA-80E9-E7779C2028D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24B010F-B8CF-4E86-914A-5FAA33C5CCF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5C10B0A-13F8-4C1D-B97D-346483952E0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686" name="楕円 685">
          <a:extLst>
            <a:ext uri="{FF2B5EF4-FFF2-40B4-BE49-F238E27FC236}">
              <a16:creationId xmlns:a16="http://schemas.microsoft.com/office/drawing/2014/main" id="{A6247361-A688-4690-8744-248D0ADB720C}"/>
            </a:ext>
          </a:extLst>
        </xdr:cNvPr>
        <xdr:cNvSpPr/>
      </xdr:nvSpPr>
      <xdr:spPr>
        <a:xfrm>
          <a:off x="14325600" y="173788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134819</xdr:rowOff>
    </xdr:from>
    <xdr:ext cx="405111" cy="259045"/>
    <xdr:sp macro="" textlink="">
      <xdr:nvSpPr>
        <xdr:cNvPr id="687" name="【公民館】&#10;有形固定資産減価償却率該当値テキスト">
          <a:extLst>
            <a:ext uri="{FF2B5EF4-FFF2-40B4-BE49-F238E27FC236}">
              <a16:creationId xmlns:a16="http://schemas.microsoft.com/office/drawing/2014/main" id="{0043B2D4-D2C3-49D1-B3E5-1AE175FAAA9B}"/>
            </a:ext>
          </a:extLst>
        </xdr:cNvPr>
        <xdr:cNvSpPr txBox="1"/>
      </xdr:nvSpPr>
      <xdr:spPr>
        <a:xfrm>
          <a:off x="14414500" y="1723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80918</xdr:rowOff>
    </xdr:from>
    <xdr:to>
      <xdr:col>81</xdr:col>
      <xdr:colOff>101600</xdr:colOff>
      <xdr:row>104</xdr:row>
      <xdr:rowOff>11068</xdr:rowOff>
    </xdr:to>
    <xdr:sp macro="" textlink="">
      <xdr:nvSpPr>
        <xdr:cNvPr id="688" name="楕円 687">
          <a:extLst>
            <a:ext uri="{FF2B5EF4-FFF2-40B4-BE49-F238E27FC236}">
              <a16:creationId xmlns:a16="http://schemas.microsoft.com/office/drawing/2014/main" id="{3141DEE5-D862-4970-98A2-4EE1086E0664}"/>
            </a:ext>
          </a:extLst>
        </xdr:cNvPr>
        <xdr:cNvSpPr/>
      </xdr:nvSpPr>
      <xdr:spPr>
        <a:xfrm>
          <a:off x="13578840" y="1734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131718</xdr:rowOff>
    </xdr:from>
    <xdr:to>
      <xdr:col>85</xdr:col>
      <xdr:colOff>127000</xdr:colOff>
      <xdr:row>103</xdr:row>
      <xdr:rowOff>162742</xdr:rowOff>
    </xdr:to>
    <xdr:cxnSp macro="">
      <xdr:nvCxnSpPr>
        <xdr:cNvPr id="689" name="直線コネクタ 688">
          <a:extLst>
            <a:ext uri="{FF2B5EF4-FFF2-40B4-BE49-F238E27FC236}">
              <a16:creationId xmlns:a16="http://schemas.microsoft.com/office/drawing/2014/main" id="{BDC49076-D308-4356-81DE-F5E3D47DD91A}"/>
            </a:ext>
          </a:extLst>
        </xdr:cNvPr>
        <xdr:cNvCxnSpPr/>
      </xdr:nvCxnSpPr>
      <xdr:spPr>
        <a:xfrm>
          <a:off x="13629640" y="17398638"/>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690" name="楕円 689">
          <a:extLst>
            <a:ext uri="{FF2B5EF4-FFF2-40B4-BE49-F238E27FC236}">
              <a16:creationId xmlns:a16="http://schemas.microsoft.com/office/drawing/2014/main" id="{F94C8EC2-DF68-4D06-BD64-56955E8B93D5}"/>
            </a:ext>
          </a:extLst>
        </xdr:cNvPr>
        <xdr:cNvSpPr/>
      </xdr:nvSpPr>
      <xdr:spPr>
        <a:xfrm>
          <a:off x="128041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131718</xdr:rowOff>
    </xdr:to>
    <xdr:cxnSp macro="">
      <xdr:nvCxnSpPr>
        <xdr:cNvPr id="691" name="直線コネクタ 690">
          <a:extLst>
            <a:ext uri="{FF2B5EF4-FFF2-40B4-BE49-F238E27FC236}">
              <a16:creationId xmlns:a16="http://schemas.microsoft.com/office/drawing/2014/main" id="{5E8E9457-17BC-4171-80FA-04B17E08E12D}"/>
            </a:ext>
          </a:extLst>
        </xdr:cNvPr>
        <xdr:cNvCxnSpPr/>
      </xdr:nvCxnSpPr>
      <xdr:spPr>
        <a:xfrm>
          <a:off x="12854940" y="1736598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167458</xdr:rowOff>
    </xdr:from>
    <xdr:to>
      <xdr:col>72</xdr:col>
      <xdr:colOff>38100</xdr:colOff>
      <xdr:row>103</xdr:row>
      <xdr:rowOff>97608</xdr:rowOff>
    </xdr:to>
    <xdr:sp macro="" textlink="">
      <xdr:nvSpPr>
        <xdr:cNvPr id="692" name="楕円 691">
          <a:extLst>
            <a:ext uri="{FF2B5EF4-FFF2-40B4-BE49-F238E27FC236}">
              <a16:creationId xmlns:a16="http://schemas.microsoft.com/office/drawing/2014/main" id="{A3A11FBB-296C-4F74-8685-6FCEE808822A}"/>
            </a:ext>
          </a:extLst>
        </xdr:cNvPr>
        <xdr:cNvSpPr/>
      </xdr:nvSpPr>
      <xdr:spPr>
        <a:xfrm>
          <a:off x="12029440" y="17266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46808</xdr:rowOff>
    </xdr:from>
    <xdr:to>
      <xdr:col>76</xdr:col>
      <xdr:colOff>114300</xdr:colOff>
      <xdr:row>103</xdr:row>
      <xdr:rowOff>99061</xdr:rowOff>
    </xdr:to>
    <xdr:cxnSp macro="">
      <xdr:nvCxnSpPr>
        <xdr:cNvPr id="693" name="直線コネクタ 692">
          <a:extLst>
            <a:ext uri="{FF2B5EF4-FFF2-40B4-BE49-F238E27FC236}">
              <a16:creationId xmlns:a16="http://schemas.microsoft.com/office/drawing/2014/main" id="{649F5167-2298-4A67-A971-1E1200F6C907}"/>
            </a:ext>
          </a:extLst>
        </xdr:cNvPr>
        <xdr:cNvCxnSpPr/>
      </xdr:nvCxnSpPr>
      <xdr:spPr>
        <a:xfrm>
          <a:off x="12072620" y="17313728"/>
          <a:ext cx="78232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133169</xdr:rowOff>
    </xdr:from>
    <xdr:to>
      <xdr:col>67</xdr:col>
      <xdr:colOff>101600</xdr:colOff>
      <xdr:row>103</xdr:row>
      <xdr:rowOff>63319</xdr:rowOff>
    </xdr:to>
    <xdr:sp macro="" textlink="">
      <xdr:nvSpPr>
        <xdr:cNvPr id="694" name="楕円 693">
          <a:extLst>
            <a:ext uri="{FF2B5EF4-FFF2-40B4-BE49-F238E27FC236}">
              <a16:creationId xmlns:a16="http://schemas.microsoft.com/office/drawing/2014/main" id="{906BA9E7-96C4-4877-B734-9F452D4D5B7F}"/>
            </a:ext>
          </a:extLst>
        </xdr:cNvPr>
        <xdr:cNvSpPr/>
      </xdr:nvSpPr>
      <xdr:spPr>
        <a:xfrm>
          <a:off x="11231880" y="1723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46808</xdr:rowOff>
    </xdr:to>
    <xdr:cxnSp macro="">
      <xdr:nvCxnSpPr>
        <xdr:cNvPr id="695" name="直線コネクタ 694">
          <a:extLst>
            <a:ext uri="{FF2B5EF4-FFF2-40B4-BE49-F238E27FC236}">
              <a16:creationId xmlns:a16="http://schemas.microsoft.com/office/drawing/2014/main" id="{BE0D8808-DC46-4452-8853-AB579FE75CEC}"/>
            </a:ext>
          </a:extLst>
        </xdr:cNvPr>
        <xdr:cNvCxnSpPr/>
      </xdr:nvCxnSpPr>
      <xdr:spPr>
        <a:xfrm>
          <a:off x="11282680" y="17279439"/>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id="{EF2245D2-2476-44FC-9BB7-DDC645887209}"/>
            </a:ext>
          </a:extLst>
        </xdr:cNvPr>
        <xdr:cNvSpPr txBox="1"/>
      </xdr:nvSpPr>
      <xdr:spPr>
        <a:xfrm>
          <a:off x="13437244"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id="{3E35D3A9-991F-4378-894C-90F1FB839529}"/>
            </a:ext>
          </a:extLst>
        </xdr:cNvPr>
        <xdr:cNvSpPr txBox="1"/>
      </xdr:nvSpPr>
      <xdr:spPr>
        <a:xfrm>
          <a:off x="12675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698" name="n_3aveValue【公民館】&#10;有形固定資産減価償却率">
          <a:extLst>
            <a:ext uri="{FF2B5EF4-FFF2-40B4-BE49-F238E27FC236}">
              <a16:creationId xmlns:a16="http://schemas.microsoft.com/office/drawing/2014/main" id="{BFE8FFC1-DBDC-4CD1-BBB5-C709C9C35EC4}"/>
            </a:ext>
          </a:extLst>
        </xdr:cNvPr>
        <xdr:cNvSpPr txBox="1"/>
      </xdr:nvSpPr>
      <xdr:spPr>
        <a:xfrm>
          <a:off x="119005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99" name="n_4aveValue【公民館】&#10;有形固定資産減価償却率">
          <a:extLst>
            <a:ext uri="{FF2B5EF4-FFF2-40B4-BE49-F238E27FC236}">
              <a16:creationId xmlns:a16="http://schemas.microsoft.com/office/drawing/2014/main" id="{14835FFE-2F22-4030-95D6-0A655992217E}"/>
            </a:ext>
          </a:extLst>
        </xdr:cNvPr>
        <xdr:cNvSpPr txBox="1"/>
      </xdr:nvSpPr>
      <xdr:spPr>
        <a:xfrm>
          <a:off x="1110298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27595</xdr:rowOff>
    </xdr:from>
    <xdr:ext cx="405111" cy="259045"/>
    <xdr:sp macro="" textlink="">
      <xdr:nvSpPr>
        <xdr:cNvPr id="700" name="n_1mainValue【公民館】&#10;有形固定資産減価償却率">
          <a:extLst>
            <a:ext uri="{FF2B5EF4-FFF2-40B4-BE49-F238E27FC236}">
              <a16:creationId xmlns:a16="http://schemas.microsoft.com/office/drawing/2014/main" id="{319021AD-B2A0-45A1-BB38-DC7A4746D517}"/>
            </a:ext>
          </a:extLst>
        </xdr:cNvPr>
        <xdr:cNvSpPr txBox="1"/>
      </xdr:nvSpPr>
      <xdr:spPr>
        <a:xfrm>
          <a:off x="134372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01" name="n_2mainValue【公民館】&#10;有形固定資産減価償却率">
          <a:extLst>
            <a:ext uri="{FF2B5EF4-FFF2-40B4-BE49-F238E27FC236}">
              <a16:creationId xmlns:a16="http://schemas.microsoft.com/office/drawing/2014/main" id="{B79955FA-86AB-4BE1-9CE0-EEFCB3485C42}"/>
            </a:ext>
          </a:extLst>
        </xdr:cNvPr>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114135</xdr:rowOff>
    </xdr:from>
    <xdr:ext cx="405111" cy="259045"/>
    <xdr:sp macro="" textlink="">
      <xdr:nvSpPr>
        <xdr:cNvPr id="702" name="n_3mainValue【公民館】&#10;有形固定資産減価償却率">
          <a:extLst>
            <a:ext uri="{FF2B5EF4-FFF2-40B4-BE49-F238E27FC236}">
              <a16:creationId xmlns:a16="http://schemas.microsoft.com/office/drawing/2014/main" id="{FFB2D069-0B8C-4364-B403-B0476AD4EF9C}"/>
            </a:ext>
          </a:extLst>
        </xdr:cNvPr>
        <xdr:cNvSpPr txBox="1"/>
      </xdr:nvSpPr>
      <xdr:spPr>
        <a:xfrm>
          <a:off x="11900544" y="170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79846</xdr:rowOff>
    </xdr:from>
    <xdr:ext cx="405111" cy="259045"/>
    <xdr:sp macro="" textlink="">
      <xdr:nvSpPr>
        <xdr:cNvPr id="703" name="n_4mainValue【公民館】&#10;有形固定資産減価償却率">
          <a:extLst>
            <a:ext uri="{FF2B5EF4-FFF2-40B4-BE49-F238E27FC236}">
              <a16:creationId xmlns:a16="http://schemas.microsoft.com/office/drawing/2014/main" id="{FA255177-4439-4085-AEE2-6E9752AF7A69}"/>
            </a:ext>
          </a:extLst>
        </xdr:cNvPr>
        <xdr:cNvSpPr txBox="1"/>
      </xdr:nvSpPr>
      <xdr:spPr>
        <a:xfrm>
          <a:off x="11102984" y="1701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F6786B43-5D11-4653-977D-4EB09204048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9BDA202F-5E89-4D04-A72F-203DD797372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49EB76C-F4FD-443A-A02B-39074440212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B2DEF34-10CA-4CF1-8B77-A931DAB6F5D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E101757-6DFF-48DE-82FD-3710619796E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A7BB96F7-9F58-4146-AB76-9B4258E7C51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CD893DA-00C1-4D78-AECA-A6C121A205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A1DB2176-79C7-47E6-B115-B353901E601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EECF50CF-82BE-45A6-8A02-F03A4711081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6E204F0F-EC86-4E39-B9D6-AB2DA2490C9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0EA7C444-B5A5-4341-B2EF-79A67ED253F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E78DFBB3-AEB6-4DE9-A993-D4E823E414B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8F615B63-9604-45E3-B9FC-791EBF89026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04D9C1C-6FFE-415D-99FC-1939EE0F7BC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78600523-8EED-4677-B709-69698046E51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6030827E-63C3-4E73-B838-CFB72272367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6EF00EA2-D7D2-4972-9018-2666E28E9D3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CAC256C4-7846-4146-9E63-A49471837FB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C293278A-AAD2-48DF-8CB9-80C6F3A31BD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58EB158C-6873-4A36-B7D8-D697B665439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9315B64E-968F-4A8D-9A19-B3805D5BA02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27282391-6970-40B0-BF6B-5397F9B7C35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5D988D4-8ECF-4E93-BBA5-0A7B1E8D817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90FA2E3E-47E6-4D2A-8CC6-CA693CE3425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AF8BC794-3CC2-4384-9F67-F250D7383B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B53A866B-9D27-4F97-97D6-7A82F8C7D702}"/>
            </a:ext>
          </a:extLst>
        </xdr:cNvPr>
        <xdr:cNvCxnSpPr/>
      </xdr:nvCxnSpPr>
      <xdr:spPr>
        <a:xfrm flipV="1">
          <a:off x="19509104" y="168412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C0BAC1CA-63C6-41CA-ADBE-E8C086CF5DF8}"/>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FCFC3E64-C6C7-45CA-ABA0-D1D9F431B20D}"/>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A6A088A3-44F8-447B-9FC9-AFE9100E143A}"/>
            </a:ext>
          </a:extLst>
        </xdr:cNvPr>
        <xdr:cNvSpPr txBox="1"/>
      </xdr:nvSpPr>
      <xdr:spPr>
        <a:xfrm>
          <a:off x="19547840" y="166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F9993AA7-F3AB-4218-9302-9A5EC6D016F7}"/>
            </a:ext>
          </a:extLst>
        </xdr:cNvPr>
        <xdr:cNvCxnSpPr/>
      </xdr:nvCxnSpPr>
      <xdr:spPr>
        <a:xfrm>
          <a:off x="19443700" y="1684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C6D1A225-931F-4572-B698-0D50D1D28613}"/>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229B6914-B334-40E5-A00D-A5E4B27ED644}"/>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35E4D396-15B0-493E-804B-0583D3BA7D47}"/>
            </a:ext>
          </a:extLst>
        </xdr:cNvPr>
        <xdr:cNvSpPr/>
      </xdr:nvSpPr>
      <xdr:spPr>
        <a:xfrm>
          <a:off x="18735040" y="1786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B2A18656-8E2B-483B-A963-9D7780563DDD}"/>
            </a:ext>
          </a:extLst>
        </xdr:cNvPr>
        <xdr:cNvSpPr/>
      </xdr:nvSpPr>
      <xdr:spPr>
        <a:xfrm>
          <a:off x="17937480" y="1784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02CA57A6-9113-4484-BBE4-BC83EB55F0D6}"/>
            </a:ext>
          </a:extLst>
        </xdr:cNvPr>
        <xdr:cNvSpPr/>
      </xdr:nvSpPr>
      <xdr:spPr>
        <a:xfrm>
          <a:off x="171627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B1368CC2-50D3-4DE2-A4A9-7DA030D8C212}"/>
            </a:ext>
          </a:extLst>
        </xdr:cNvPr>
        <xdr:cNvSpPr/>
      </xdr:nvSpPr>
      <xdr:spPr>
        <a:xfrm>
          <a:off x="1638808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85E9AA9-A4D7-4CDB-BE1A-8D410926CF3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C90AAA3-13C1-4078-99DD-55579D8FC14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144C0DC-E092-4412-A895-1626BB25AA2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F29F828-6EE6-4196-AAE2-047426F0EF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8F3240E-9CD6-46DA-9215-33F235D4509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126093</xdr:rowOff>
    </xdr:from>
    <xdr:to>
      <xdr:col>116</xdr:col>
      <xdr:colOff>114300</xdr:colOff>
      <xdr:row>106</xdr:row>
      <xdr:rowOff>56243</xdr:rowOff>
    </xdr:to>
    <xdr:sp macro="" textlink="">
      <xdr:nvSpPr>
        <xdr:cNvPr id="745" name="楕円 744">
          <a:extLst>
            <a:ext uri="{FF2B5EF4-FFF2-40B4-BE49-F238E27FC236}">
              <a16:creationId xmlns:a16="http://schemas.microsoft.com/office/drawing/2014/main" id="{D62C63BD-6BB2-4A89-913B-23A035F8CEF0}"/>
            </a:ext>
          </a:extLst>
        </xdr:cNvPr>
        <xdr:cNvSpPr/>
      </xdr:nvSpPr>
      <xdr:spPr>
        <a:xfrm>
          <a:off x="19458940" y="1772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148970</xdr:rowOff>
    </xdr:from>
    <xdr:ext cx="469744" cy="259045"/>
    <xdr:sp macro="" textlink="">
      <xdr:nvSpPr>
        <xdr:cNvPr id="746" name="【公民館】&#10;一人当たり面積該当値テキスト">
          <a:extLst>
            <a:ext uri="{FF2B5EF4-FFF2-40B4-BE49-F238E27FC236}">
              <a16:creationId xmlns:a16="http://schemas.microsoft.com/office/drawing/2014/main" id="{AED580C4-4D27-4F70-ABB0-D7B888B0863C}"/>
            </a:ext>
          </a:extLst>
        </xdr:cNvPr>
        <xdr:cNvSpPr txBox="1"/>
      </xdr:nvSpPr>
      <xdr:spPr>
        <a:xfrm>
          <a:off x="19547840"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132624</xdr:rowOff>
    </xdr:from>
    <xdr:to>
      <xdr:col>112</xdr:col>
      <xdr:colOff>38100</xdr:colOff>
      <xdr:row>106</xdr:row>
      <xdr:rowOff>62774</xdr:rowOff>
    </xdr:to>
    <xdr:sp macro="" textlink="">
      <xdr:nvSpPr>
        <xdr:cNvPr id="747" name="楕円 746">
          <a:extLst>
            <a:ext uri="{FF2B5EF4-FFF2-40B4-BE49-F238E27FC236}">
              <a16:creationId xmlns:a16="http://schemas.microsoft.com/office/drawing/2014/main" id="{B68A24C8-A5F8-4534-BB4D-0ED266315246}"/>
            </a:ext>
          </a:extLst>
        </xdr:cNvPr>
        <xdr:cNvSpPr/>
      </xdr:nvSpPr>
      <xdr:spPr>
        <a:xfrm>
          <a:off x="18735040" y="17734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5443</xdr:rowOff>
    </xdr:from>
    <xdr:to>
      <xdr:col>116</xdr:col>
      <xdr:colOff>63500</xdr:colOff>
      <xdr:row>106</xdr:row>
      <xdr:rowOff>11974</xdr:rowOff>
    </xdr:to>
    <xdr:cxnSp macro="">
      <xdr:nvCxnSpPr>
        <xdr:cNvPr id="748" name="直線コネクタ 747">
          <a:extLst>
            <a:ext uri="{FF2B5EF4-FFF2-40B4-BE49-F238E27FC236}">
              <a16:creationId xmlns:a16="http://schemas.microsoft.com/office/drawing/2014/main" id="{C91F324C-0E24-49DF-BDBF-72E7E543384A}"/>
            </a:ext>
          </a:extLst>
        </xdr:cNvPr>
        <xdr:cNvCxnSpPr/>
      </xdr:nvCxnSpPr>
      <xdr:spPr>
        <a:xfrm flipV="1">
          <a:off x="18778220" y="1777528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139156</xdr:rowOff>
    </xdr:from>
    <xdr:to>
      <xdr:col>107</xdr:col>
      <xdr:colOff>101600</xdr:colOff>
      <xdr:row>106</xdr:row>
      <xdr:rowOff>69306</xdr:rowOff>
    </xdr:to>
    <xdr:sp macro="" textlink="">
      <xdr:nvSpPr>
        <xdr:cNvPr id="749" name="楕円 748">
          <a:extLst>
            <a:ext uri="{FF2B5EF4-FFF2-40B4-BE49-F238E27FC236}">
              <a16:creationId xmlns:a16="http://schemas.microsoft.com/office/drawing/2014/main" id="{B4B2F50A-81B4-4418-AA99-E13B006439ED}"/>
            </a:ext>
          </a:extLst>
        </xdr:cNvPr>
        <xdr:cNvSpPr/>
      </xdr:nvSpPr>
      <xdr:spPr>
        <a:xfrm>
          <a:off x="17937480" y="1774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11974</xdr:rowOff>
    </xdr:from>
    <xdr:to>
      <xdr:col>111</xdr:col>
      <xdr:colOff>177800</xdr:colOff>
      <xdr:row>106</xdr:row>
      <xdr:rowOff>18506</xdr:rowOff>
    </xdr:to>
    <xdr:cxnSp macro="">
      <xdr:nvCxnSpPr>
        <xdr:cNvPr id="750" name="直線コネクタ 749">
          <a:extLst>
            <a:ext uri="{FF2B5EF4-FFF2-40B4-BE49-F238E27FC236}">
              <a16:creationId xmlns:a16="http://schemas.microsoft.com/office/drawing/2014/main" id="{22602FCC-7105-4239-8B0D-7B73D3BA01E2}"/>
            </a:ext>
          </a:extLst>
        </xdr:cNvPr>
        <xdr:cNvCxnSpPr/>
      </xdr:nvCxnSpPr>
      <xdr:spPr>
        <a:xfrm flipV="1">
          <a:off x="17988280" y="1778181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146776</xdr:rowOff>
    </xdr:from>
    <xdr:to>
      <xdr:col>102</xdr:col>
      <xdr:colOff>165100</xdr:colOff>
      <xdr:row>106</xdr:row>
      <xdr:rowOff>76926</xdr:rowOff>
    </xdr:to>
    <xdr:sp macro="" textlink="">
      <xdr:nvSpPr>
        <xdr:cNvPr id="751" name="楕円 750">
          <a:extLst>
            <a:ext uri="{FF2B5EF4-FFF2-40B4-BE49-F238E27FC236}">
              <a16:creationId xmlns:a16="http://schemas.microsoft.com/office/drawing/2014/main" id="{68A1D165-54D3-4C58-8D48-047DD9D0BC4F}"/>
            </a:ext>
          </a:extLst>
        </xdr:cNvPr>
        <xdr:cNvSpPr/>
      </xdr:nvSpPr>
      <xdr:spPr>
        <a:xfrm>
          <a:off x="17162780" y="177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18506</xdr:rowOff>
    </xdr:from>
    <xdr:to>
      <xdr:col>107</xdr:col>
      <xdr:colOff>50800</xdr:colOff>
      <xdr:row>106</xdr:row>
      <xdr:rowOff>26126</xdr:rowOff>
    </xdr:to>
    <xdr:cxnSp macro="">
      <xdr:nvCxnSpPr>
        <xdr:cNvPr id="752" name="直線コネクタ 751">
          <a:extLst>
            <a:ext uri="{FF2B5EF4-FFF2-40B4-BE49-F238E27FC236}">
              <a16:creationId xmlns:a16="http://schemas.microsoft.com/office/drawing/2014/main" id="{EB64D330-9464-4018-BFBA-5DE8F17571DA}"/>
            </a:ext>
          </a:extLst>
        </xdr:cNvPr>
        <xdr:cNvCxnSpPr/>
      </xdr:nvCxnSpPr>
      <xdr:spPr>
        <a:xfrm flipV="1">
          <a:off x="17213580" y="17788346"/>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156573</xdr:rowOff>
    </xdr:from>
    <xdr:to>
      <xdr:col>98</xdr:col>
      <xdr:colOff>38100</xdr:colOff>
      <xdr:row>106</xdr:row>
      <xdr:rowOff>86723</xdr:rowOff>
    </xdr:to>
    <xdr:sp macro="" textlink="">
      <xdr:nvSpPr>
        <xdr:cNvPr id="753" name="楕円 752">
          <a:extLst>
            <a:ext uri="{FF2B5EF4-FFF2-40B4-BE49-F238E27FC236}">
              <a16:creationId xmlns:a16="http://schemas.microsoft.com/office/drawing/2014/main" id="{990A8D2C-957C-453D-BCA1-539FA3ECE628}"/>
            </a:ext>
          </a:extLst>
        </xdr:cNvPr>
        <xdr:cNvSpPr/>
      </xdr:nvSpPr>
      <xdr:spPr>
        <a:xfrm>
          <a:off x="16388080" y="17758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26126</xdr:rowOff>
    </xdr:from>
    <xdr:to>
      <xdr:col>102</xdr:col>
      <xdr:colOff>114300</xdr:colOff>
      <xdr:row>106</xdr:row>
      <xdr:rowOff>35923</xdr:rowOff>
    </xdr:to>
    <xdr:cxnSp macro="">
      <xdr:nvCxnSpPr>
        <xdr:cNvPr id="754" name="直線コネクタ 753">
          <a:extLst>
            <a:ext uri="{FF2B5EF4-FFF2-40B4-BE49-F238E27FC236}">
              <a16:creationId xmlns:a16="http://schemas.microsoft.com/office/drawing/2014/main" id="{38D6CA7B-0A41-4FA1-9FAD-AA20B13EFF3C}"/>
            </a:ext>
          </a:extLst>
        </xdr:cNvPr>
        <xdr:cNvCxnSpPr/>
      </xdr:nvCxnSpPr>
      <xdr:spPr>
        <a:xfrm flipV="1">
          <a:off x="16431260" y="1779596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494EE2E5-8CD5-4F43-8CC0-72093108DF7F}"/>
            </a:ext>
          </a:extLst>
        </xdr:cNvPr>
        <xdr:cNvSpPr txBox="1"/>
      </xdr:nvSpPr>
      <xdr:spPr>
        <a:xfrm>
          <a:off x="18561127" y="179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756" name="n_2aveValue【公民館】&#10;一人当たり面積">
          <a:extLst>
            <a:ext uri="{FF2B5EF4-FFF2-40B4-BE49-F238E27FC236}">
              <a16:creationId xmlns:a16="http://schemas.microsoft.com/office/drawing/2014/main" id="{D4924717-FA36-460C-B480-6F79063843E5}"/>
            </a:ext>
          </a:extLst>
        </xdr:cNvPr>
        <xdr:cNvSpPr txBox="1"/>
      </xdr:nvSpPr>
      <xdr:spPr>
        <a:xfrm>
          <a:off x="1777626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757" name="n_3aveValue【公民館】&#10;一人当たり面積">
          <a:extLst>
            <a:ext uri="{FF2B5EF4-FFF2-40B4-BE49-F238E27FC236}">
              <a16:creationId xmlns:a16="http://schemas.microsoft.com/office/drawing/2014/main" id="{167B5A79-6998-4780-B005-366CE1701175}"/>
            </a:ext>
          </a:extLst>
        </xdr:cNvPr>
        <xdr:cNvSpPr txBox="1"/>
      </xdr:nvSpPr>
      <xdr:spPr>
        <a:xfrm>
          <a:off x="170015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758" name="n_4aveValue【公民館】&#10;一人当たり面積">
          <a:extLst>
            <a:ext uri="{FF2B5EF4-FFF2-40B4-BE49-F238E27FC236}">
              <a16:creationId xmlns:a16="http://schemas.microsoft.com/office/drawing/2014/main" id="{E4D77855-76E1-4826-82F8-15F147758751}"/>
            </a:ext>
          </a:extLst>
        </xdr:cNvPr>
        <xdr:cNvSpPr txBox="1"/>
      </xdr:nvSpPr>
      <xdr:spPr>
        <a:xfrm>
          <a:off x="162268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79301</xdr:rowOff>
    </xdr:from>
    <xdr:ext cx="469744" cy="259045"/>
    <xdr:sp macro="" textlink="">
      <xdr:nvSpPr>
        <xdr:cNvPr id="759" name="n_1mainValue【公民館】&#10;一人当たり面積">
          <a:extLst>
            <a:ext uri="{FF2B5EF4-FFF2-40B4-BE49-F238E27FC236}">
              <a16:creationId xmlns:a16="http://schemas.microsoft.com/office/drawing/2014/main" id="{CD424BC3-A823-4E19-A107-3FEAB667F7BE}"/>
            </a:ext>
          </a:extLst>
        </xdr:cNvPr>
        <xdr:cNvSpPr txBox="1"/>
      </xdr:nvSpPr>
      <xdr:spPr>
        <a:xfrm>
          <a:off x="185611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85833</xdr:rowOff>
    </xdr:from>
    <xdr:ext cx="469744" cy="259045"/>
    <xdr:sp macro="" textlink="">
      <xdr:nvSpPr>
        <xdr:cNvPr id="760" name="n_2mainValue【公民館】&#10;一人当たり面積">
          <a:extLst>
            <a:ext uri="{FF2B5EF4-FFF2-40B4-BE49-F238E27FC236}">
              <a16:creationId xmlns:a16="http://schemas.microsoft.com/office/drawing/2014/main" id="{721398E3-E95E-4900-A54F-C7FA96F3D0FC}"/>
            </a:ext>
          </a:extLst>
        </xdr:cNvPr>
        <xdr:cNvSpPr txBox="1"/>
      </xdr:nvSpPr>
      <xdr:spPr>
        <a:xfrm>
          <a:off x="1777626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93453</xdr:rowOff>
    </xdr:from>
    <xdr:ext cx="469744" cy="259045"/>
    <xdr:sp macro="" textlink="">
      <xdr:nvSpPr>
        <xdr:cNvPr id="761" name="n_3mainValue【公民館】&#10;一人当たり面積">
          <a:extLst>
            <a:ext uri="{FF2B5EF4-FFF2-40B4-BE49-F238E27FC236}">
              <a16:creationId xmlns:a16="http://schemas.microsoft.com/office/drawing/2014/main" id="{BC5E7235-CA81-47B6-92F2-402E66631429}"/>
            </a:ext>
          </a:extLst>
        </xdr:cNvPr>
        <xdr:cNvSpPr txBox="1"/>
      </xdr:nvSpPr>
      <xdr:spPr>
        <a:xfrm>
          <a:off x="17001567" y="175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103250</xdr:rowOff>
    </xdr:from>
    <xdr:ext cx="469744" cy="259045"/>
    <xdr:sp macro="" textlink="">
      <xdr:nvSpPr>
        <xdr:cNvPr id="762" name="n_4mainValue【公民館】&#10;一人当たり面積">
          <a:extLst>
            <a:ext uri="{FF2B5EF4-FFF2-40B4-BE49-F238E27FC236}">
              <a16:creationId xmlns:a16="http://schemas.microsoft.com/office/drawing/2014/main" id="{6102A03F-0C24-4E90-B849-AF48AC840D2C}"/>
            </a:ext>
          </a:extLst>
        </xdr:cNvPr>
        <xdr:cNvSpPr txBox="1"/>
      </xdr:nvSpPr>
      <xdr:spPr>
        <a:xfrm>
          <a:off x="16226867" y="17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F7483FD-D08F-4CC8-8D86-00A01D588B1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4E84CC3-231E-4836-A4DC-480509E0D8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9184ED11-12D3-4E47-A4A1-1807FE4D94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本表中、道路を除く全ての施設</a:t>
          </a:r>
          <a:r>
            <a:rPr kumimoji="1" lang="ja-JP" altLang="ja-JP" sz="1100">
              <a:solidFill>
                <a:sysClr val="windowText" lastClr="000000"/>
              </a:solidFill>
              <a:effectLst/>
              <a:latin typeface="+mn-lt"/>
              <a:ea typeface="+mn-ea"/>
              <a:cs typeface="+mn-cs"/>
            </a:rPr>
            <a:t>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おいて、住民一人当たりの延長や面積は増加していくことが予想され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地理的な要因もあり、施設の廃止や集約化、複合化は</a:t>
          </a:r>
          <a:r>
            <a:rPr kumimoji="1" lang="ja-JP" altLang="en-US" sz="1100">
              <a:solidFill>
                <a:sysClr val="windowText" lastClr="000000"/>
              </a:solidFill>
              <a:effectLst/>
              <a:latin typeface="+mn-lt"/>
              <a:ea typeface="+mn-ea"/>
              <a:cs typeface="+mn-cs"/>
            </a:rPr>
            <a:t>簡単ではないものの</a:t>
          </a:r>
          <a:r>
            <a:rPr kumimoji="1" lang="ja-JP" altLang="ja-JP" sz="1100">
              <a:solidFill>
                <a:sysClr val="windowText" lastClr="000000"/>
              </a:solidFill>
              <a:effectLst/>
              <a:latin typeface="+mn-lt"/>
              <a:ea typeface="+mn-ea"/>
              <a:cs typeface="+mn-cs"/>
            </a:rPr>
            <a:t>、現在所有している施設を計画的に改修し、適正に管理することで長寿命化</a:t>
          </a:r>
          <a:r>
            <a:rPr kumimoji="1" lang="ja-JP" altLang="en-US" sz="1100">
              <a:solidFill>
                <a:sysClr val="windowText" lastClr="000000"/>
              </a:solidFill>
              <a:effectLst/>
              <a:latin typeface="+mn-lt"/>
              <a:ea typeface="+mn-ea"/>
              <a:cs typeface="+mn-cs"/>
            </a:rPr>
            <a:t>を図りつつ、</a:t>
          </a:r>
          <a:r>
            <a:rPr kumimoji="1" lang="ja-JP" altLang="ja-JP" sz="1100">
              <a:solidFill>
                <a:sysClr val="windowText" lastClr="000000"/>
              </a:solidFill>
              <a:effectLst/>
              <a:latin typeface="+mn-lt"/>
              <a:ea typeface="+mn-ea"/>
              <a:cs typeface="+mn-cs"/>
            </a:rPr>
            <a:t>人口に合わせた施設の統合・廃止</a:t>
          </a:r>
          <a:r>
            <a:rPr kumimoji="1" lang="ja-JP" altLang="en-US" sz="1100">
              <a:solidFill>
                <a:sysClr val="windowText" lastClr="000000"/>
              </a:solidFill>
              <a:effectLst/>
              <a:latin typeface="+mn-lt"/>
              <a:ea typeface="+mn-ea"/>
              <a:cs typeface="+mn-cs"/>
            </a:rPr>
            <a:t>を実施していき、</a:t>
          </a:r>
          <a:r>
            <a:rPr kumimoji="1" lang="ja-JP" altLang="ja-JP" sz="1100">
              <a:solidFill>
                <a:sysClr val="windowText" lastClr="000000"/>
              </a:solidFill>
              <a:effectLst/>
              <a:latin typeface="+mn-lt"/>
              <a:ea typeface="+mn-ea"/>
              <a:cs typeface="+mn-cs"/>
            </a:rPr>
            <a:t>住民サービス</a:t>
          </a:r>
          <a:r>
            <a:rPr kumimoji="1" lang="ja-JP" altLang="en-US" sz="1100">
              <a:solidFill>
                <a:sysClr val="windowText" lastClr="000000"/>
              </a:solidFill>
              <a:effectLst/>
              <a:latin typeface="+mn-lt"/>
              <a:ea typeface="+mn-ea"/>
              <a:cs typeface="+mn-cs"/>
            </a:rPr>
            <a:t>の向上に</a:t>
          </a:r>
          <a:r>
            <a:rPr kumimoji="1" lang="ja-JP" altLang="ja-JP" sz="1100">
              <a:solidFill>
                <a:sysClr val="windowText" lastClr="000000"/>
              </a:solidFill>
              <a:effectLst/>
              <a:latin typeface="+mn-lt"/>
              <a:ea typeface="+mn-ea"/>
              <a:cs typeface="+mn-cs"/>
            </a:rPr>
            <a:t>努め</a:t>
          </a:r>
          <a:r>
            <a:rPr kumimoji="1" lang="ja-JP" altLang="en-US" sz="1100">
              <a:solidFill>
                <a:sysClr val="windowText" lastClr="000000"/>
              </a:solidFill>
              <a:effectLst/>
              <a:latin typeface="+mn-lt"/>
              <a:ea typeface="+mn-ea"/>
              <a:cs typeface="+mn-cs"/>
            </a:rPr>
            <a:t>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E9A396-ACD9-44CD-82C9-BD5F382F9CA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B8BAEA-EF0D-4E1D-84EC-43E1CE71061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FAAF41-CD80-4898-9806-435AC0634E5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D06B7-3A6D-41A6-86AC-7E0EAF5FA28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FEBFBF-4605-4470-9FBC-F43FFDE184C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425191-7CE5-41A0-9656-014AD3CBCF2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5C3FF9-B15C-4425-AF30-8992A030FF3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2C692D-B0E3-4765-B1AB-AEF016FC74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854355-42FD-4C3E-BC96-BD2909362DF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A28F80-936D-4756-8F85-69209B3BD34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45A7E2-00E9-4562-9CA8-5161589B27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F57223-0CC3-46D9-99A4-B1D485D864B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3602E7-A667-4A7C-A666-134E8AABBF1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D0788E-8EE7-420B-A3F7-6ACE66CB816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9928F3-1877-41D9-BCF5-22EA74298FC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F60251-87D6-4919-B255-CB4B2A4F09C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D55953-8981-4C11-B034-37E053C318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0EDCD5-DAE4-44C8-9694-DAA39C40EE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BCE56A-D4F6-42FE-B324-8232D0E444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23B0AE-6543-472B-AA74-866D3D64061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F66AA9-E889-4402-B04C-55D46A29697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5ED4AA-96E6-47D1-BC00-5A2580DFC3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63352A-7274-48AF-9DF7-7FFF726695F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A6A3C7-B84B-4936-AE99-07A82D09A15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A37B9A-4A4B-4A29-9DCE-3C43027A1C3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8A3491-150B-4757-A0B3-9D5C319E9F7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2C2146-FB9B-4763-A509-FE4CE16819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891CC3-9960-43D6-B400-6FEDBBCB5DC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3BBD6E-DF51-47B3-88B3-02FE54720E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FEF99F-51F3-4F59-9488-281AE715A0C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2DD74C-BC7C-46A5-A99D-5C729EF85E9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7759C2-6239-44ED-9F45-32993836FB2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A44D2C-07C2-405D-967F-9AFC96E3A2D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AC6C88-1792-4713-B2DF-B5ABDE03AEE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89ACDF-A90E-4200-BA1A-9B5E7F218BD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8C510D-0326-4533-9852-AD61AB2E2C4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CCE29A-B2C4-45DB-AF8F-5EFD5C07F39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80772A-A622-42CA-AAFD-1256D2C6CF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DAABEA-26DA-4BE1-AEAF-EE491784077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2B7321-5501-4FA8-9935-E970D101283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66B2CC-781C-4CD6-8B86-B4D3A556283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13CC1F-96CB-4601-B6B3-3D622B38298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C0D15F-11B3-4F8F-8A1C-88E644E78F1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7B4936-1A46-48C8-8DE0-BBBBF639328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D063AD-6213-4C9E-96D4-9FEB9EDA60B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5D1129-361A-44E1-9D33-3FB66827D8E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0C899FF-3867-40AE-A478-50B236C265C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8BCC25D-BEAF-491E-B37B-56BBD2A538C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7F81B7-D8F8-461A-A59A-6FFD2EB3E02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BE3802-9FDD-438B-804C-448CC2B0709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05C5FF8-048A-42CF-8E40-1E20BFDC38B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DF051A-5B8D-4966-8D18-64CD6400291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63CE61B-97D1-4FC4-A384-558F08B9DB7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3164ADE-AA6C-49A0-A37A-AD7FB4B9ECB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3763C1-9B54-4C32-BFDE-6BB790007AC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8545DDE-9F7C-4A36-A52B-8BD66977BB8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025D23E3-483B-4D65-A1AA-10620976F4B0}"/>
            </a:ext>
          </a:extLst>
        </xdr:cNvPr>
        <xdr:cNvCxnSpPr/>
      </xdr:nvCxnSpPr>
      <xdr:spPr>
        <a:xfrm flipV="1">
          <a:off x="4086225" y="5694862"/>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7780E97A-6E6F-49F1-9F4F-D6BB48BAACEE}"/>
            </a:ext>
          </a:extLst>
        </xdr:cNvPr>
        <xdr:cNvSpPr txBox="1"/>
      </xdr:nvSpPr>
      <xdr:spPr>
        <a:xfrm>
          <a:off x="4124960" y="702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AC96F0EA-C69D-4C19-BD2B-EC499F981EC8}"/>
            </a:ext>
          </a:extLst>
        </xdr:cNvPr>
        <xdr:cNvCxnSpPr/>
      </xdr:nvCxnSpPr>
      <xdr:spPr>
        <a:xfrm>
          <a:off x="402082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983BB4A1-2F94-44F0-903E-80A55717B8B9}"/>
            </a:ext>
          </a:extLst>
        </xdr:cNvPr>
        <xdr:cNvSpPr txBox="1"/>
      </xdr:nvSpPr>
      <xdr:spPr>
        <a:xfrm>
          <a:off x="4124960" y="5473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27EE8530-13B7-4DE7-8C77-291E41D6A955}"/>
            </a:ext>
          </a:extLst>
        </xdr:cNvPr>
        <xdr:cNvCxnSpPr/>
      </xdr:nvCxnSpPr>
      <xdr:spPr>
        <a:xfrm>
          <a:off x="4020820" y="5694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id="{2A6F2225-C4FB-4866-940A-7F305F4F465E}"/>
            </a:ext>
          </a:extLst>
        </xdr:cNvPr>
        <xdr:cNvSpPr txBox="1"/>
      </xdr:nvSpPr>
      <xdr:spPr>
        <a:xfrm>
          <a:off x="4124960"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BFDBA109-F2F9-4EE3-84F8-E3BEFD43A854}"/>
            </a:ext>
          </a:extLst>
        </xdr:cNvPr>
        <xdr:cNvSpPr/>
      </xdr:nvSpPr>
      <xdr:spPr>
        <a:xfrm>
          <a:off x="4036060" y="6189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937068F5-ED2F-4343-A671-5AACFAE3EDD8}"/>
            </a:ext>
          </a:extLst>
        </xdr:cNvPr>
        <xdr:cNvSpPr/>
      </xdr:nvSpPr>
      <xdr:spPr>
        <a:xfrm>
          <a:off x="3312160" y="6215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EDF3876F-1B42-4C90-BE5F-8B6431E721EE}"/>
            </a:ext>
          </a:extLst>
        </xdr:cNvPr>
        <xdr:cNvSpPr/>
      </xdr:nvSpPr>
      <xdr:spPr>
        <a:xfrm>
          <a:off x="25146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F043D0C3-353B-4462-AA51-D9280F40B434}"/>
            </a:ext>
          </a:extLst>
        </xdr:cNvPr>
        <xdr:cNvSpPr/>
      </xdr:nvSpPr>
      <xdr:spPr>
        <a:xfrm>
          <a:off x="173990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D9A76111-0C8F-4117-864E-D5081D69511F}"/>
            </a:ext>
          </a:extLst>
        </xdr:cNvPr>
        <xdr:cNvSpPr/>
      </xdr:nvSpPr>
      <xdr:spPr>
        <a:xfrm>
          <a:off x="965200" y="6119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CC1410-F68A-49BC-A74C-2F9311EE07A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2F08DA-B09B-4DEF-A545-C0B5AF2A124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3B7F6C-D699-407F-894B-7DF0D398DCC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2D3262-85ED-4127-BBAB-AFCFDDD3008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380CBA-4AA5-4217-8730-39D4E588F97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38463</xdr:rowOff>
    </xdr:from>
    <xdr:to>
      <xdr:col>24</xdr:col>
      <xdr:colOff>114300</xdr:colOff>
      <xdr:row>40</xdr:row>
      <xdr:rowOff>140063</xdr:rowOff>
    </xdr:to>
    <xdr:sp macro="" textlink="">
      <xdr:nvSpPr>
        <xdr:cNvPr id="74" name="楕円 73">
          <a:extLst>
            <a:ext uri="{FF2B5EF4-FFF2-40B4-BE49-F238E27FC236}">
              <a16:creationId xmlns:a16="http://schemas.microsoft.com/office/drawing/2014/main" id="{BEA0EF6D-B350-4F7F-B70E-C1C9FD7997CC}"/>
            </a:ext>
          </a:extLst>
        </xdr:cNvPr>
        <xdr:cNvSpPr/>
      </xdr:nvSpPr>
      <xdr:spPr>
        <a:xfrm>
          <a:off x="403606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6FEF2470-78E1-4887-B49C-182659E05C33}"/>
            </a:ext>
          </a:extLst>
        </xdr:cNvPr>
        <xdr:cNvSpPr txBox="1"/>
      </xdr:nvSpPr>
      <xdr:spPr>
        <a:xfrm>
          <a:off x="4124960"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144599</xdr:rowOff>
    </xdr:from>
    <xdr:to>
      <xdr:col>20</xdr:col>
      <xdr:colOff>38100</xdr:colOff>
      <xdr:row>42</xdr:row>
      <xdr:rowOff>74749</xdr:rowOff>
    </xdr:to>
    <xdr:sp macro="" textlink="">
      <xdr:nvSpPr>
        <xdr:cNvPr id="76" name="楕円 75">
          <a:extLst>
            <a:ext uri="{FF2B5EF4-FFF2-40B4-BE49-F238E27FC236}">
              <a16:creationId xmlns:a16="http://schemas.microsoft.com/office/drawing/2014/main" id="{0701C73C-9AD7-474E-BD9D-6FE6D2B2D3BD}"/>
            </a:ext>
          </a:extLst>
        </xdr:cNvPr>
        <xdr:cNvSpPr/>
      </xdr:nvSpPr>
      <xdr:spPr>
        <a:xfrm>
          <a:off x="3312160" y="7017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42</xdr:row>
      <xdr:rowOff>23949</xdr:rowOff>
    </xdr:to>
    <xdr:cxnSp macro="">
      <xdr:nvCxnSpPr>
        <xdr:cNvPr id="77" name="直線コネクタ 76">
          <a:extLst>
            <a:ext uri="{FF2B5EF4-FFF2-40B4-BE49-F238E27FC236}">
              <a16:creationId xmlns:a16="http://schemas.microsoft.com/office/drawing/2014/main" id="{AE88DE4F-389B-4CAF-993F-9E60BFCC0E65}"/>
            </a:ext>
          </a:extLst>
        </xdr:cNvPr>
        <xdr:cNvCxnSpPr/>
      </xdr:nvCxnSpPr>
      <xdr:spPr>
        <a:xfrm flipV="1">
          <a:off x="3355340" y="6794863"/>
          <a:ext cx="731520" cy="2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17235</xdr:rowOff>
    </xdr:from>
    <xdr:to>
      <xdr:col>15</xdr:col>
      <xdr:colOff>101600</xdr:colOff>
      <xdr:row>42</xdr:row>
      <xdr:rowOff>118835</xdr:rowOff>
    </xdr:to>
    <xdr:sp macro="" textlink="">
      <xdr:nvSpPr>
        <xdr:cNvPr id="78" name="楕円 77">
          <a:extLst>
            <a:ext uri="{FF2B5EF4-FFF2-40B4-BE49-F238E27FC236}">
              <a16:creationId xmlns:a16="http://schemas.microsoft.com/office/drawing/2014/main" id="{1841F1A5-F822-4EF8-B2E3-D814C9E8A314}"/>
            </a:ext>
          </a:extLst>
        </xdr:cNvPr>
        <xdr:cNvSpPr/>
      </xdr:nvSpPr>
      <xdr:spPr>
        <a:xfrm>
          <a:off x="2514600" y="70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23949</xdr:rowOff>
    </xdr:from>
    <xdr:to>
      <xdr:col>19</xdr:col>
      <xdr:colOff>177800</xdr:colOff>
      <xdr:row>42</xdr:row>
      <xdr:rowOff>68035</xdr:rowOff>
    </xdr:to>
    <xdr:cxnSp macro="">
      <xdr:nvCxnSpPr>
        <xdr:cNvPr id="79" name="直線コネクタ 78">
          <a:extLst>
            <a:ext uri="{FF2B5EF4-FFF2-40B4-BE49-F238E27FC236}">
              <a16:creationId xmlns:a16="http://schemas.microsoft.com/office/drawing/2014/main" id="{264EF881-2EC8-4C67-A926-24606950F255}"/>
            </a:ext>
          </a:extLst>
        </xdr:cNvPr>
        <xdr:cNvCxnSpPr/>
      </xdr:nvCxnSpPr>
      <xdr:spPr>
        <a:xfrm flipV="1">
          <a:off x="2565400" y="7064829"/>
          <a:ext cx="78994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012C04BA-D6A5-474E-B283-141DC5276754}"/>
            </a:ext>
          </a:extLst>
        </xdr:cNvPr>
        <xdr:cNvSpPr/>
      </xdr:nvSpPr>
      <xdr:spPr>
        <a:xfrm>
          <a:off x="17399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68035</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ACBBCC53-6B2B-4535-9060-EA3D20C9D2F4}"/>
            </a:ext>
          </a:extLst>
        </xdr:cNvPr>
        <xdr:cNvCxnSpPr/>
      </xdr:nvCxnSpPr>
      <xdr:spPr>
        <a:xfrm flipV="1">
          <a:off x="1790700" y="7108915"/>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9ED1C7ED-8F4C-43D8-AF42-C8286BF5C4C6}"/>
            </a:ext>
          </a:extLst>
        </xdr:cNvPr>
        <xdr:cNvSpPr/>
      </xdr:nvSpPr>
      <xdr:spPr>
        <a:xfrm>
          <a:off x="96520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193AA9B7-ECCE-40C5-BF15-884C8D1E5B4A}"/>
            </a:ext>
          </a:extLst>
        </xdr:cNvPr>
        <xdr:cNvCxnSpPr/>
      </xdr:nvCxnSpPr>
      <xdr:spPr>
        <a:xfrm>
          <a:off x="100838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130464</xdr:rowOff>
    </xdr:from>
    <xdr:ext cx="405111" cy="259045"/>
    <xdr:sp macro="" textlink="">
      <xdr:nvSpPr>
        <xdr:cNvPr id="84" name="n_1aveValue【図書館】&#10;有形固定資産減価償却率">
          <a:extLst>
            <a:ext uri="{FF2B5EF4-FFF2-40B4-BE49-F238E27FC236}">
              <a16:creationId xmlns:a16="http://schemas.microsoft.com/office/drawing/2014/main" id="{9F1FD9AA-1518-4612-8FFE-53CEA477AC91}"/>
            </a:ext>
          </a:extLst>
        </xdr:cNvPr>
        <xdr:cNvSpPr txBox="1"/>
      </xdr:nvSpPr>
      <xdr:spPr>
        <a:xfrm>
          <a:off x="317056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75177AF8-1CE7-4E29-BB95-AB813DC85344}"/>
            </a:ext>
          </a:extLst>
        </xdr:cNvPr>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7D3EE2D0-091C-4EB3-94BB-35AE0459A711}"/>
            </a:ext>
          </a:extLst>
        </xdr:cNvPr>
        <xdr:cNvSpPr txBox="1"/>
      </xdr:nvSpPr>
      <xdr:spPr>
        <a:xfrm>
          <a:off x="16110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a:extLst>
            <a:ext uri="{FF2B5EF4-FFF2-40B4-BE49-F238E27FC236}">
              <a16:creationId xmlns:a16="http://schemas.microsoft.com/office/drawing/2014/main" id="{B8E6B1D5-B335-4129-BA8D-C86C00D6F5FA}"/>
            </a:ext>
          </a:extLst>
        </xdr:cNvPr>
        <xdr:cNvSpPr txBox="1"/>
      </xdr:nvSpPr>
      <xdr:spPr>
        <a:xfrm>
          <a:off x="8363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FCDE3D40-7351-48D5-B53E-539269E96BF8}"/>
            </a:ext>
          </a:extLst>
        </xdr:cNvPr>
        <xdr:cNvSpPr txBox="1"/>
      </xdr:nvSpPr>
      <xdr:spPr>
        <a:xfrm>
          <a:off x="3170564" y="710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109962</xdr:rowOff>
    </xdr:from>
    <xdr:ext cx="405111" cy="259045"/>
    <xdr:sp macro="" textlink="">
      <xdr:nvSpPr>
        <xdr:cNvPr id="89" name="n_2mainValue【図書館】&#10;有形固定資産減価償却率">
          <a:extLst>
            <a:ext uri="{FF2B5EF4-FFF2-40B4-BE49-F238E27FC236}">
              <a16:creationId xmlns:a16="http://schemas.microsoft.com/office/drawing/2014/main" id="{1315E340-D168-4FD8-9636-909326A2705A}"/>
            </a:ext>
          </a:extLst>
        </xdr:cNvPr>
        <xdr:cNvSpPr txBox="1"/>
      </xdr:nvSpPr>
      <xdr:spPr>
        <a:xfrm>
          <a:off x="2385704" y="715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C472E988-B5D8-43A1-BE18-6F38262363BF}"/>
            </a:ext>
          </a:extLst>
        </xdr:cNvPr>
        <xdr:cNvSpPr txBox="1"/>
      </xdr:nvSpPr>
      <xdr:spPr>
        <a:xfrm>
          <a:off x="15786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67D026E3-B12B-4893-81AF-0581EE61053B}"/>
            </a:ext>
          </a:extLst>
        </xdr:cNvPr>
        <xdr:cNvSpPr txBox="1"/>
      </xdr:nvSpPr>
      <xdr:spPr>
        <a:xfrm>
          <a:off x="8039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11C712-D996-4201-8135-0E4996FBC8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DF9FE5-B5D0-4402-A18D-13224ECAAA8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E5920C-1F98-4C43-8398-09B6C2E763F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0435462-0F8C-46A3-B2AA-33E91A4CE0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AF268E-0320-4348-A6D6-74B23C1A94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AAEB7B-2B6B-4EC7-9AC0-C22D805245F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3644FF1-559F-4DF2-BD44-18B218EEB3A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E90646E-F1CB-4451-95C7-5111FB0457C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9A7EA3-A954-43AE-9108-D2F21E0CC3C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B94657-9075-43E9-A9BC-02FD2D17188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A05DB5-8AE1-4CAB-AB57-9127E143653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8D2535D-AAD5-46FC-9883-BC788B3F3C8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5F4C785-68CA-4A70-88D7-F00BEE15658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6381F46-721C-4337-8B16-3654C1A61C01}"/>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144CE03-DE65-4156-9A8E-15A6CF55118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C1831D4-E5E8-4BB2-8C32-D4318FB7E562}"/>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630E2FB-3A1E-4DBB-99C9-827A09B77A9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99ABF6E-4067-4DE3-A15E-EFAE071B1B7E}"/>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2F71C10-AC9F-4780-818D-E718B26A791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47237C2-FF7B-4963-A2B0-439107DCA3B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19767AC-1F65-41C6-A802-514D0B1A4BD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063A50F8-9EF5-4902-A459-947AB18A1B8A}"/>
            </a:ext>
          </a:extLst>
        </xdr:cNvPr>
        <xdr:cNvCxnSpPr/>
      </xdr:nvCxnSpPr>
      <xdr:spPr>
        <a:xfrm flipV="1">
          <a:off x="9219565" y="5891022"/>
          <a:ext cx="0" cy="9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70B7A27E-30E0-42BB-9535-8356BA7CEF23}"/>
            </a:ext>
          </a:extLst>
        </xdr:cNvPr>
        <xdr:cNvSpPr txBox="1"/>
      </xdr:nvSpPr>
      <xdr:spPr>
        <a:xfrm>
          <a:off x="9258300" y="68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F6AB078F-DCF0-44C4-BF5B-708D8C83BE18}"/>
            </a:ext>
          </a:extLst>
        </xdr:cNvPr>
        <xdr:cNvCxnSpPr/>
      </xdr:nvCxnSpPr>
      <xdr:spPr>
        <a:xfrm>
          <a:off x="9154160" y="6864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CDF301C5-C9BC-4C36-8493-F0449A36A170}"/>
            </a:ext>
          </a:extLst>
        </xdr:cNvPr>
        <xdr:cNvSpPr txBox="1"/>
      </xdr:nvSpPr>
      <xdr:spPr>
        <a:xfrm>
          <a:off x="92583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1ED82A2D-2680-4047-A859-B941ED828DD3}"/>
            </a:ext>
          </a:extLst>
        </xdr:cNvPr>
        <xdr:cNvCxnSpPr/>
      </xdr:nvCxnSpPr>
      <xdr:spPr>
        <a:xfrm>
          <a:off x="9154160" y="589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113555</xdr:rowOff>
    </xdr:from>
    <xdr:ext cx="469744" cy="259045"/>
    <xdr:sp macro="" textlink="">
      <xdr:nvSpPr>
        <xdr:cNvPr id="118" name="【図書館】&#10;一人当たり面積平均値テキスト">
          <a:extLst>
            <a:ext uri="{FF2B5EF4-FFF2-40B4-BE49-F238E27FC236}">
              <a16:creationId xmlns:a16="http://schemas.microsoft.com/office/drawing/2014/main" id="{1FC82DCC-7FF1-4E99-B889-DB7017465ACD}"/>
            </a:ext>
          </a:extLst>
        </xdr:cNvPr>
        <xdr:cNvSpPr txBox="1"/>
      </xdr:nvSpPr>
      <xdr:spPr>
        <a:xfrm>
          <a:off x="9258300" y="6483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F1093DF9-2B81-435C-85A7-577523663BE3}"/>
            </a:ext>
          </a:extLst>
        </xdr:cNvPr>
        <xdr:cNvSpPr/>
      </xdr:nvSpPr>
      <xdr:spPr>
        <a:xfrm>
          <a:off x="9192260" y="6505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3B02457E-F521-4B8C-BE28-EBE809356586}"/>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7EB18CFF-C375-43CB-82B1-25C4EA85A215}"/>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6FC692F9-A9DB-4B0B-8F84-1B513CF7F0A6}"/>
            </a:ext>
          </a:extLst>
        </xdr:cNvPr>
        <xdr:cNvSpPr/>
      </xdr:nvSpPr>
      <xdr:spPr>
        <a:xfrm>
          <a:off x="68732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C564DB69-BB55-4D33-986F-1831BF971357}"/>
            </a:ext>
          </a:extLst>
        </xdr:cNvPr>
        <xdr:cNvSpPr/>
      </xdr:nvSpPr>
      <xdr:spPr>
        <a:xfrm>
          <a:off x="60985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FB898F2-099F-40C2-B8FC-12C74011B3B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E6534D-482D-4B7B-AB45-FBBB48BAD79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9AC524-18B9-477E-8E2C-EED457DC744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67E96B-8040-4A42-95C3-6A33701FBF6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9B363A-7F6F-4653-82EA-BF7CD92EFE1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9" name="楕円 128">
          <a:extLst>
            <a:ext uri="{FF2B5EF4-FFF2-40B4-BE49-F238E27FC236}">
              <a16:creationId xmlns:a16="http://schemas.microsoft.com/office/drawing/2014/main" id="{2062E43C-31F6-4249-BA6B-E7E3B405E71B}"/>
            </a:ext>
          </a:extLst>
        </xdr:cNvPr>
        <xdr:cNvSpPr/>
      </xdr:nvSpPr>
      <xdr:spPr>
        <a:xfrm>
          <a:off x="9192260" y="612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30" name="【図書館】&#10;一人当たり面積該当値テキスト">
          <a:extLst>
            <a:ext uri="{FF2B5EF4-FFF2-40B4-BE49-F238E27FC236}">
              <a16:creationId xmlns:a16="http://schemas.microsoft.com/office/drawing/2014/main" id="{FB284A32-5552-4136-BEFB-16529207B249}"/>
            </a:ext>
          </a:extLst>
        </xdr:cNvPr>
        <xdr:cNvSpPr txBox="1"/>
      </xdr:nvSpPr>
      <xdr:spPr>
        <a:xfrm>
          <a:off x="9258300"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103124</xdr:rowOff>
    </xdr:from>
    <xdr:to>
      <xdr:col>50</xdr:col>
      <xdr:colOff>165100</xdr:colOff>
      <xdr:row>37</xdr:row>
      <xdr:rowOff>33274</xdr:rowOff>
    </xdr:to>
    <xdr:sp macro="" textlink="">
      <xdr:nvSpPr>
        <xdr:cNvPr id="131" name="楕円 130">
          <a:extLst>
            <a:ext uri="{FF2B5EF4-FFF2-40B4-BE49-F238E27FC236}">
              <a16:creationId xmlns:a16="http://schemas.microsoft.com/office/drawing/2014/main" id="{2984094F-50A7-4483-BEF6-6FCA9E358568}"/>
            </a:ext>
          </a:extLst>
        </xdr:cNvPr>
        <xdr:cNvSpPr/>
      </xdr:nvSpPr>
      <xdr:spPr>
        <a:xfrm>
          <a:off x="8445500" y="6138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153924</xdr:rowOff>
    </xdr:to>
    <xdr:cxnSp macro="">
      <xdr:nvCxnSpPr>
        <xdr:cNvPr id="132" name="直線コネクタ 131">
          <a:extLst>
            <a:ext uri="{FF2B5EF4-FFF2-40B4-BE49-F238E27FC236}">
              <a16:creationId xmlns:a16="http://schemas.microsoft.com/office/drawing/2014/main" id="{F2663453-DEF4-472B-8136-BAB0587C0CD8}"/>
            </a:ext>
          </a:extLst>
        </xdr:cNvPr>
        <xdr:cNvCxnSpPr/>
      </xdr:nvCxnSpPr>
      <xdr:spPr>
        <a:xfrm flipV="1">
          <a:off x="8496300" y="6179820"/>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3" name="楕円 132">
          <a:extLst>
            <a:ext uri="{FF2B5EF4-FFF2-40B4-BE49-F238E27FC236}">
              <a16:creationId xmlns:a16="http://schemas.microsoft.com/office/drawing/2014/main" id="{2AEBB4EC-9D23-46BF-87D6-D825322C577D}"/>
            </a:ext>
          </a:extLst>
        </xdr:cNvPr>
        <xdr:cNvSpPr/>
      </xdr:nvSpPr>
      <xdr:spPr>
        <a:xfrm>
          <a:off x="7670800" y="615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153924</xdr:rowOff>
    </xdr:from>
    <xdr:to>
      <xdr:col>50</xdr:col>
      <xdr:colOff>114300</xdr:colOff>
      <xdr:row>36</xdr:row>
      <xdr:rowOff>167640</xdr:rowOff>
    </xdr:to>
    <xdr:cxnSp macro="">
      <xdr:nvCxnSpPr>
        <xdr:cNvPr id="134" name="直線コネクタ 133">
          <a:extLst>
            <a:ext uri="{FF2B5EF4-FFF2-40B4-BE49-F238E27FC236}">
              <a16:creationId xmlns:a16="http://schemas.microsoft.com/office/drawing/2014/main" id="{8E2DEEDA-5408-4E3D-A736-078C6A36CA72}"/>
            </a:ext>
          </a:extLst>
        </xdr:cNvPr>
        <xdr:cNvCxnSpPr/>
      </xdr:nvCxnSpPr>
      <xdr:spPr>
        <a:xfrm flipV="1">
          <a:off x="7713980" y="618896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130556</xdr:rowOff>
    </xdr:from>
    <xdr:to>
      <xdr:col>41</xdr:col>
      <xdr:colOff>101600</xdr:colOff>
      <xdr:row>37</xdr:row>
      <xdr:rowOff>60706</xdr:rowOff>
    </xdr:to>
    <xdr:sp macro="" textlink="">
      <xdr:nvSpPr>
        <xdr:cNvPr id="135" name="楕円 134">
          <a:extLst>
            <a:ext uri="{FF2B5EF4-FFF2-40B4-BE49-F238E27FC236}">
              <a16:creationId xmlns:a16="http://schemas.microsoft.com/office/drawing/2014/main" id="{13DBA6E5-EDA4-41C3-8BAB-76E271B4A2C2}"/>
            </a:ext>
          </a:extLst>
        </xdr:cNvPr>
        <xdr:cNvSpPr/>
      </xdr:nvSpPr>
      <xdr:spPr>
        <a:xfrm>
          <a:off x="6873240" y="6165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9906</xdr:rowOff>
    </xdr:to>
    <xdr:cxnSp macro="">
      <xdr:nvCxnSpPr>
        <xdr:cNvPr id="136" name="直線コネクタ 135">
          <a:extLst>
            <a:ext uri="{FF2B5EF4-FFF2-40B4-BE49-F238E27FC236}">
              <a16:creationId xmlns:a16="http://schemas.microsoft.com/office/drawing/2014/main" id="{6452DAEA-2732-4B7E-9480-C1A6BD25E515}"/>
            </a:ext>
          </a:extLst>
        </xdr:cNvPr>
        <xdr:cNvCxnSpPr/>
      </xdr:nvCxnSpPr>
      <xdr:spPr>
        <a:xfrm flipV="1">
          <a:off x="6924040" y="6202680"/>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144272</xdr:rowOff>
    </xdr:from>
    <xdr:to>
      <xdr:col>36</xdr:col>
      <xdr:colOff>165100</xdr:colOff>
      <xdr:row>37</xdr:row>
      <xdr:rowOff>74422</xdr:rowOff>
    </xdr:to>
    <xdr:sp macro="" textlink="">
      <xdr:nvSpPr>
        <xdr:cNvPr id="137" name="楕円 136">
          <a:extLst>
            <a:ext uri="{FF2B5EF4-FFF2-40B4-BE49-F238E27FC236}">
              <a16:creationId xmlns:a16="http://schemas.microsoft.com/office/drawing/2014/main" id="{19085CA6-9851-483B-B596-435F31B42BB9}"/>
            </a:ext>
          </a:extLst>
        </xdr:cNvPr>
        <xdr:cNvSpPr/>
      </xdr:nvSpPr>
      <xdr:spPr>
        <a:xfrm>
          <a:off x="6098540" y="6179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9906</xdr:rowOff>
    </xdr:from>
    <xdr:to>
      <xdr:col>41</xdr:col>
      <xdr:colOff>50800</xdr:colOff>
      <xdr:row>37</xdr:row>
      <xdr:rowOff>23622</xdr:rowOff>
    </xdr:to>
    <xdr:cxnSp macro="">
      <xdr:nvCxnSpPr>
        <xdr:cNvPr id="138" name="直線コネクタ 137">
          <a:extLst>
            <a:ext uri="{FF2B5EF4-FFF2-40B4-BE49-F238E27FC236}">
              <a16:creationId xmlns:a16="http://schemas.microsoft.com/office/drawing/2014/main" id="{F77BD453-F2AA-4973-B5DD-1E33A74C69F7}"/>
            </a:ext>
          </a:extLst>
        </xdr:cNvPr>
        <xdr:cNvCxnSpPr/>
      </xdr:nvCxnSpPr>
      <xdr:spPr>
        <a:xfrm flipV="1">
          <a:off x="6149340" y="6212586"/>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F2D5DDD-76C7-494E-9A9E-E2BE21A401A2}"/>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0" name="n_2aveValue【図書館】&#10;一人当たり面積">
          <a:extLst>
            <a:ext uri="{FF2B5EF4-FFF2-40B4-BE49-F238E27FC236}">
              <a16:creationId xmlns:a16="http://schemas.microsoft.com/office/drawing/2014/main" id="{143B12A2-7264-4730-847A-C5A33DCE9D55}"/>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a:extLst>
            <a:ext uri="{FF2B5EF4-FFF2-40B4-BE49-F238E27FC236}">
              <a16:creationId xmlns:a16="http://schemas.microsoft.com/office/drawing/2014/main" id="{22AA84C9-9B1A-4EEE-AA22-F820EC8BF081}"/>
            </a:ext>
          </a:extLst>
        </xdr:cNvPr>
        <xdr:cNvSpPr txBox="1"/>
      </xdr:nvSpPr>
      <xdr:spPr>
        <a:xfrm>
          <a:off x="671202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61DDB808-FA1A-45BE-BD3B-F77181466A2D}"/>
            </a:ext>
          </a:extLst>
        </xdr:cNvPr>
        <xdr:cNvSpPr txBox="1"/>
      </xdr:nvSpPr>
      <xdr:spPr>
        <a:xfrm>
          <a:off x="593732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49801</xdr:rowOff>
    </xdr:from>
    <xdr:ext cx="469744" cy="259045"/>
    <xdr:sp macro="" textlink="">
      <xdr:nvSpPr>
        <xdr:cNvPr id="143" name="n_1mainValue【図書館】&#10;一人当たり面積">
          <a:extLst>
            <a:ext uri="{FF2B5EF4-FFF2-40B4-BE49-F238E27FC236}">
              <a16:creationId xmlns:a16="http://schemas.microsoft.com/office/drawing/2014/main" id="{E3F1322E-AFDD-43BC-B682-3F7A2631A954}"/>
            </a:ext>
          </a:extLst>
        </xdr:cNvPr>
        <xdr:cNvSpPr txBox="1"/>
      </xdr:nvSpPr>
      <xdr:spPr>
        <a:xfrm>
          <a:off x="8271587" y="59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4" name="n_2mainValue【図書館】&#10;一人当たり面積">
          <a:extLst>
            <a:ext uri="{FF2B5EF4-FFF2-40B4-BE49-F238E27FC236}">
              <a16:creationId xmlns:a16="http://schemas.microsoft.com/office/drawing/2014/main" id="{EAC03291-F21F-46F8-A7F9-93B84C0467F5}"/>
            </a:ext>
          </a:extLst>
        </xdr:cNvPr>
        <xdr:cNvSpPr txBox="1"/>
      </xdr:nvSpPr>
      <xdr:spPr>
        <a:xfrm>
          <a:off x="750958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77233</xdr:rowOff>
    </xdr:from>
    <xdr:ext cx="469744" cy="259045"/>
    <xdr:sp macro="" textlink="">
      <xdr:nvSpPr>
        <xdr:cNvPr id="145" name="n_3mainValue【図書館】&#10;一人当たり面積">
          <a:extLst>
            <a:ext uri="{FF2B5EF4-FFF2-40B4-BE49-F238E27FC236}">
              <a16:creationId xmlns:a16="http://schemas.microsoft.com/office/drawing/2014/main" id="{082EEA05-B83D-4360-BE2B-8409216A42E8}"/>
            </a:ext>
          </a:extLst>
        </xdr:cNvPr>
        <xdr:cNvSpPr txBox="1"/>
      </xdr:nvSpPr>
      <xdr:spPr>
        <a:xfrm>
          <a:off x="67120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90949</xdr:rowOff>
    </xdr:from>
    <xdr:ext cx="469744" cy="259045"/>
    <xdr:sp macro="" textlink="">
      <xdr:nvSpPr>
        <xdr:cNvPr id="146" name="n_4mainValue【図書館】&#10;一人当たり面積">
          <a:extLst>
            <a:ext uri="{FF2B5EF4-FFF2-40B4-BE49-F238E27FC236}">
              <a16:creationId xmlns:a16="http://schemas.microsoft.com/office/drawing/2014/main" id="{0FE5779F-3858-4160-A985-88B635550B45}"/>
            </a:ext>
          </a:extLst>
        </xdr:cNvPr>
        <xdr:cNvSpPr txBox="1"/>
      </xdr:nvSpPr>
      <xdr:spPr>
        <a:xfrm>
          <a:off x="5937327"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E93513D-61E2-4C29-8548-B3D9AC54E43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A5AED8-A814-4F67-9E39-D8F15EA6D25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3A61EA2-3245-46F9-BE5F-3C84DA06C27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FE9205F-951F-48A3-AC17-C2AD2A7C1EE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9781A33-62EC-4142-A676-9F2066AA1E8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D4D0C0C-5341-4D3C-9BEB-0C2C668FA30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DD30CFB-2B65-4E7A-A5F0-5E687871F4C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A6402BF-D978-41A8-BA1F-D0FB73AC40C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2CD1966-B0A4-45C5-BDB8-C2437982263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AEE2CC8-D105-4B3F-8C97-8359DDAAC7E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B50B8E-4393-4DBC-9A58-2BFDA942179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D6820B4-7F4E-4425-8246-F899D542CA6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765811C-E23D-45B1-8B3A-992CF57174C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3015A710-7C35-4CCD-9A60-5F660FB7B60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0BD7E4B-68B0-4325-BC93-96588E51FF0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DC6A40A-6ED3-4985-95E5-EA14A312036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624860A-B3DB-41FD-8D6B-816D9AE3484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767BE71-49C3-4BB4-AA41-AF83F1A7181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7050983-0E0A-44C2-9736-CD5B223CE86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1705AC7-EDD2-453C-9C6F-80D002808F7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8172D57A-4D02-4B96-8132-D097042EF4B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8D442A6-8AC2-49A7-BEEF-2F0988E6EA1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FD5921F-5ACB-438B-8ECF-23256E94427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062D9E6-6EE4-4A53-A922-E61E2B2A45B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46976FA-334F-4F1B-8CCE-18E0533969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53DFFA6E-5DB5-4A7B-BF51-5BEAA565A4E3}"/>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A2188124-AE78-4EA4-BB48-3A857B71C2B9}"/>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67FECE8D-9611-4EA6-BE64-C099300063B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BC5E733-8600-4E7A-8142-4E2DAA7F3D6E}"/>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62E9B7B5-E2A4-48E0-A741-35CECBF567C9}"/>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7DA9382-E02A-42C5-83B8-B78AA3AA9CB6}"/>
            </a:ext>
          </a:extLst>
        </xdr:cNvPr>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C89B4885-396D-4B3A-B608-5C66B6B31A75}"/>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13FC422E-0870-4281-9C38-ABF56F3E7079}"/>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id="{E45A698C-6174-4008-85CE-E913FEA2F51D}"/>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id="{ECFDC15F-81AD-42AF-A37A-2A1C19C1CCDA}"/>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id="{AF295D66-401E-4E28-A7AC-94171A05EA1D}"/>
            </a:ext>
          </a:extLst>
        </xdr:cNvPr>
        <xdr:cNvSpPr/>
      </xdr:nvSpPr>
      <xdr:spPr>
        <a:xfrm>
          <a:off x="96520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6F6C18-5C75-4DC5-96DE-0BA4A5F9C89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217021-C187-4C9C-ADB4-F12A1912AD8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ECB9B0-BB5A-4624-95A6-C4AA3031D0A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B4B40D-20CC-404F-A817-61E521FF84D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000EA4-F9ED-451D-B18E-089A9705109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35741</xdr:rowOff>
    </xdr:from>
    <xdr:to>
      <xdr:col>24</xdr:col>
      <xdr:colOff>114300</xdr:colOff>
      <xdr:row>62</xdr:row>
      <xdr:rowOff>137341</xdr:rowOff>
    </xdr:to>
    <xdr:sp macro="" textlink="">
      <xdr:nvSpPr>
        <xdr:cNvPr id="188" name="楕円 187">
          <a:extLst>
            <a:ext uri="{FF2B5EF4-FFF2-40B4-BE49-F238E27FC236}">
              <a16:creationId xmlns:a16="http://schemas.microsoft.com/office/drawing/2014/main" id="{DDEF1BAA-94A6-4AED-A4B2-E357D97C41A9}"/>
            </a:ext>
          </a:extLst>
        </xdr:cNvPr>
        <xdr:cNvSpPr/>
      </xdr:nvSpPr>
      <xdr:spPr>
        <a:xfrm>
          <a:off x="4036060" y="104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14168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4ED0C74-CB65-4CA5-8EBC-893E26AB92B7}"/>
            </a:ext>
          </a:extLst>
        </xdr:cNvPr>
        <xdr:cNvSpPr txBox="1"/>
      </xdr:nvSpPr>
      <xdr:spPr>
        <a:xfrm>
          <a:off x="4124960"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0" name="楕円 189">
          <a:extLst>
            <a:ext uri="{FF2B5EF4-FFF2-40B4-BE49-F238E27FC236}">
              <a16:creationId xmlns:a16="http://schemas.microsoft.com/office/drawing/2014/main" id="{93002BAA-5D89-48F7-B87E-B90BD49F0335}"/>
            </a:ext>
          </a:extLst>
        </xdr:cNvPr>
        <xdr:cNvSpPr/>
      </xdr:nvSpPr>
      <xdr:spPr>
        <a:xfrm>
          <a:off x="3312160" y="10398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86541</xdr:rowOff>
    </xdr:to>
    <xdr:cxnSp macro="">
      <xdr:nvCxnSpPr>
        <xdr:cNvPr id="191" name="直線コネクタ 190">
          <a:extLst>
            <a:ext uri="{FF2B5EF4-FFF2-40B4-BE49-F238E27FC236}">
              <a16:creationId xmlns:a16="http://schemas.microsoft.com/office/drawing/2014/main" id="{4DA268C5-56FD-4AE1-A67F-455AA64E53CC}"/>
            </a:ext>
          </a:extLst>
        </xdr:cNvPr>
        <xdr:cNvCxnSpPr/>
      </xdr:nvCxnSpPr>
      <xdr:spPr>
        <a:xfrm>
          <a:off x="3355340" y="10449197"/>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192" name="楕円 191">
          <a:extLst>
            <a:ext uri="{FF2B5EF4-FFF2-40B4-BE49-F238E27FC236}">
              <a16:creationId xmlns:a16="http://schemas.microsoft.com/office/drawing/2014/main" id="{83770E9E-5E41-4C32-90C5-64A779EF7AD7}"/>
            </a:ext>
          </a:extLst>
        </xdr:cNvPr>
        <xdr:cNvSpPr/>
      </xdr:nvSpPr>
      <xdr:spPr>
        <a:xfrm>
          <a:off x="251460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55517</xdr:rowOff>
    </xdr:to>
    <xdr:cxnSp macro="">
      <xdr:nvCxnSpPr>
        <xdr:cNvPr id="193" name="直線コネクタ 192">
          <a:extLst>
            <a:ext uri="{FF2B5EF4-FFF2-40B4-BE49-F238E27FC236}">
              <a16:creationId xmlns:a16="http://schemas.microsoft.com/office/drawing/2014/main" id="{F99C7288-1375-48CD-929E-21ACE319888C}"/>
            </a:ext>
          </a:extLst>
        </xdr:cNvPr>
        <xdr:cNvCxnSpPr/>
      </xdr:nvCxnSpPr>
      <xdr:spPr>
        <a:xfrm>
          <a:off x="2565400" y="1041980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91259</xdr:rowOff>
    </xdr:from>
    <xdr:to>
      <xdr:col>10</xdr:col>
      <xdr:colOff>165100</xdr:colOff>
      <xdr:row>62</xdr:row>
      <xdr:rowOff>21409</xdr:rowOff>
    </xdr:to>
    <xdr:sp macro="" textlink="">
      <xdr:nvSpPr>
        <xdr:cNvPr id="194" name="楕円 193">
          <a:extLst>
            <a:ext uri="{FF2B5EF4-FFF2-40B4-BE49-F238E27FC236}">
              <a16:creationId xmlns:a16="http://schemas.microsoft.com/office/drawing/2014/main" id="{2862D030-B55B-4E5E-99C3-65EB62B9FEC7}"/>
            </a:ext>
          </a:extLst>
        </xdr:cNvPr>
        <xdr:cNvSpPr/>
      </xdr:nvSpPr>
      <xdr:spPr>
        <a:xfrm>
          <a:off x="173990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142059</xdr:rowOff>
    </xdr:from>
    <xdr:to>
      <xdr:col>15</xdr:col>
      <xdr:colOff>50800</xdr:colOff>
      <xdr:row>62</xdr:row>
      <xdr:rowOff>26126</xdr:rowOff>
    </xdr:to>
    <xdr:cxnSp macro="">
      <xdr:nvCxnSpPr>
        <xdr:cNvPr id="195" name="直線コネクタ 194">
          <a:extLst>
            <a:ext uri="{FF2B5EF4-FFF2-40B4-BE49-F238E27FC236}">
              <a16:creationId xmlns:a16="http://schemas.microsoft.com/office/drawing/2014/main" id="{DD9DEFCD-C598-45F0-9289-7BD090CDBA05}"/>
            </a:ext>
          </a:extLst>
        </xdr:cNvPr>
        <xdr:cNvCxnSpPr/>
      </xdr:nvCxnSpPr>
      <xdr:spPr>
        <a:xfrm>
          <a:off x="1790700" y="10368099"/>
          <a:ext cx="7747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6" name="楕円 195">
          <a:extLst>
            <a:ext uri="{FF2B5EF4-FFF2-40B4-BE49-F238E27FC236}">
              <a16:creationId xmlns:a16="http://schemas.microsoft.com/office/drawing/2014/main" id="{5ADF44F9-F60C-430B-B66D-8039AADED7EE}"/>
            </a:ext>
          </a:extLst>
        </xdr:cNvPr>
        <xdr:cNvSpPr/>
      </xdr:nvSpPr>
      <xdr:spPr>
        <a:xfrm>
          <a:off x="9652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142059</xdr:rowOff>
    </xdr:to>
    <xdr:cxnSp macro="">
      <xdr:nvCxnSpPr>
        <xdr:cNvPr id="197" name="直線コネクタ 196">
          <a:extLst>
            <a:ext uri="{FF2B5EF4-FFF2-40B4-BE49-F238E27FC236}">
              <a16:creationId xmlns:a16="http://schemas.microsoft.com/office/drawing/2014/main" id="{99B8042D-86B2-449A-A98D-F49B5AFAB951}"/>
            </a:ext>
          </a:extLst>
        </xdr:cNvPr>
        <xdr:cNvCxnSpPr/>
      </xdr:nvCxnSpPr>
      <xdr:spPr>
        <a:xfrm>
          <a:off x="1008380" y="10340340"/>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id="{3C5AFC86-EB89-4D5E-9594-01DEABB350FA}"/>
            </a:ext>
          </a:extLst>
        </xdr:cNvPr>
        <xdr:cNvSpPr txBox="1"/>
      </xdr:nvSpPr>
      <xdr:spPr>
        <a:xfrm>
          <a:off x="317056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id="{26D1800E-336D-4915-90B4-D3123948B842}"/>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id="{529EDBE0-C68A-402B-A9FD-164DE5171C5E}"/>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id="{7B6935FE-8CBD-4E4A-B749-E440242F508E}"/>
            </a:ext>
          </a:extLst>
        </xdr:cNvPr>
        <xdr:cNvSpPr txBox="1"/>
      </xdr:nvSpPr>
      <xdr:spPr>
        <a:xfrm>
          <a:off x="83630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2" name="n_1mainValue【体育館・プール】&#10;有形固定資産減価償却率">
          <a:extLst>
            <a:ext uri="{FF2B5EF4-FFF2-40B4-BE49-F238E27FC236}">
              <a16:creationId xmlns:a16="http://schemas.microsoft.com/office/drawing/2014/main" id="{86FEB354-D171-422C-8979-EF20A47DD8DE}"/>
            </a:ext>
          </a:extLst>
        </xdr:cNvPr>
        <xdr:cNvSpPr txBox="1"/>
      </xdr:nvSpPr>
      <xdr:spPr>
        <a:xfrm>
          <a:off x="3170564"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203" name="n_2mainValue【体育館・プール】&#10;有形固定資産減価償却率">
          <a:extLst>
            <a:ext uri="{FF2B5EF4-FFF2-40B4-BE49-F238E27FC236}">
              <a16:creationId xmlns:a16="http://schemas.microsoft.com/office/drawing/2014/main" id="{2637E58F-3D13-415D-91D9-657930081467}"/>
            </a:ext>
          </a:extLst>
        </xdr:cNvPr>
        <xdr:cNvSpPr txBox="1"/>
      </xdr:nvSpPr>
      <xdr:spPr>
        <a:xfrm>
          <a:off x="23857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12536</xdr:rowOff>
    </xdr:from>
    <xdr:ext cx="405111" cy="259045"/>
    <xdr:sp macro="" textlink="">
      <xdr:nvSpPr>
        <xdr:cNvPr id="204" name="n_3mainValue【体育館・プール】&#10;有形固定資産減価償却率">
          <a:extLst>
            <a:ext uri="{FF2B5EF4-FFF2-40B4-BE49-F238E27FC236}">
              <a16:creationId xmlns:a16="http://schemas.microsoft.com/office/drawing/2014/main" id="{D0D0A2E1-E1A1-42C6-963E-99FB46321DB2}"/>
            </a:ext>
          </a:extLst>
        </xdr:cNvPr>
        <xdr:cNvSpPr txBox="1"/>
      </xdr:nvSpPr>
      <xdr:spPr>
        <a:xfrm>
          <a:off x="161100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5" name="n_4mainValue【体育館・プール】&#10;有形固定資産減価償却率">
          <a:extLst>
            <a:ext uri="{FF2B5EF4-FFF2-40B4-BE49-F238E27FC236}">
              <a16:creationId xmlns:a16="http://schemas.microsoft.com/office/drawing/2014/main" id="{F1BDC25C-C5DE-44A8-8C2C-F43BA1CADB89}"/>
            </a:ext>
          </a:extLst>
        </xdr:cNvPr>
        <xdr:cNvSpPr txBox="1"/>
      </xdr:nvSpPr>
      <xdr:spPr>
        <a:xfrm>
          <a:off x="8363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C383997-C2BC-4F05-BF43-379715AF2F0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6487D67-49F7-4F1D-BC7C-A0060AF6086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792F13A-B7D4-4EA9-8521-F8F49013745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8AC454-3682-48E9-84F8-2FBC685D10F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07C744F-AEE3-4882-9DB6-EA51BB6105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3AA74C5-ACA5-43C2-8714-25FEFA7F241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1284A18-AAE8-4623-96BE-4262523D43E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D55402E-982D-4C04-BDD5-E1736FAFA79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02A6956-6490-4EE8-8968-01FCBCDD79C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88CAF5A-587E-4B50-93C4-A33FE56C833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2258EF1-207D-429A-B581-65A13AE52FE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D8420711-F0A9-4B56-B9EE-0B3D94AD06E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AD06457-6693-4897-96BB-09C114F70C3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F87E4653-8F34-4663-9AB5-EBDFD9A707C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9577F3E-0514-45CF-A963-AF5BD59B5D1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3A68809-598A-4941-9E57-5961E93A01B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F30F94C-3143-43FA-B940-FF79DC9FB97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365311C-495E-48DE-BE20-364DF21BE75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D0E1E0EB-6A1F-406C-B4A1-BF7A4610F89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CB083A9E-220B-4614-B6D6-00BEECB1971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41A8AD4-4860-46AC-AF19-EA520F399C0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F95EAB5-4FCA-4C3A-A792-2A4BD3853C6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D8A7D49-673B-43C0-85EE-3180996C6A5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6E50F652-C49B-44C8-88E5-12EA09236D36}"/>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BFD8A4B9-C17F-4143-A4FE-4AC6080A9DFF}"/>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CBE360AF-DAEF-454D-BF34-FE22568AA24E}"/>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4A35D577-7D94-47BD-B353-0D662836B194}"/>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71D384D5-A8A5-4DAF-8271-317B1B35114C}"/>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a:extLst>
            <a:ext uri="{FF2B5EF4-FFF2-40B4-BE49-F238E27FC236}">
              <a16:creationId xmlns:a16="http://schemas.microsoft.com/office/drawing/2014/main" id="{9FD2635A-11D8-4137-B0AF-0E1EBB484CBE}"/>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6AD253D9-D4D4-41A7-A142-A5788A609724}"/>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68E91539-E50A-43AE-B259-B0129CEAB3F2}"/>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id="{1182C337-1082-456D-B293-6CB0CE6E0689}"/>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id="{129EDDBD-C015-493E-A083-B1551F59945E}"/>
            </a:ext>
          </a:extLst>
        </xdr:cNvPr>
        <xdr:cNvSpPr/>
      </xdr:nvSpPr>
      <xdr:spPr>
        <a:xfrm>
          <a:off x="68732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id="{2D455932-8C7B-4D36-A520-DABF0B9953BB}"/>
            </a:ext>
          </a:extLst>
        </xdr:cNvPr>
        <xdr:cNvSpPr/>
      </xdr:nvSpPr>
      <xdr:spPr>
        <a:xfrm>
          <a:off x="60985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F7AA2D8-70C1-46E0-9B01-0E5F68CB971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6F2BF2-16A5-4246-B47C-285DD6C6725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4A75836-06D9-4EA8-96A9-31151E30311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C518E1-6718-4064-8B5A-02D602AB361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90FBF8-77F7-4287-ABDE-C18509CF0AD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5" name="楕円 244">
          <a:extLst>
            <a:ext uri="{FF2B5EF4-FFF2-40B4-BE49-F238E27FC236}">
              <a16:creationId xmlns:a16="http://schemas.microsoft.com/office/drawing/2014/main" id="{144128E0-F5F8-4E13-A514-9D1D46038616}"/>
            </a:ext>
          </a:extLst>
        </xdr:cNvPr>
        <xdr:cNvSpPr/>
      </xdr:nvSpPr>
      <xdr:spPr>
        <a:xfrm>
          <a:off x="91922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46" name="【体育館・プール】&#10;一人当たり面積該当値テキスト">
          <a:extLst>
            <a:ext uri="{FF2B5EF4-FFF2-40B4-BE49-F238E27FC236}">
              <a16:creationId xmlns:a16="http://schemas.microsoft.com/office/drawing/2014/main" id="{BF177274-7943-48C9-A57D-4AFAA9279AF6}"/>
            </a:ext>
          </a:extLst>
        </xdr:cNvPr>
        <xdr:cNvSpPr txBox="1"/>
      </xdr:nvSpPr>
      <xdr:spPr>
        <a:xfrm>
          <a:off x="92583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247" name="楕円 246">
          <a:extLst>
            <a:ext uri="{FF2B5EF4-FFF2-40B4-BE49-F238E27FC236}">
              <a16:creationId xmlns:a16="http://schemas.microsoft.com/office/drawing/2014/main" id="{40529087-4C46-42A8-8943-FF3A681D319B}"/>
            </a:ext>
          </a:extLst>
        </xdr:cNvPr>
        <xdr:cNvSpPr/>
      </xdr:nvSpPr>
      <xdr:spPr>
        <a:xfrm>
          <a:off x="844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8" name="直線コネクタ 247">
          <a:extLst>
            <a:ext uri="{FF2B5EF4-FFF2-40B4-BE49-F238E27FC236}">
              <a16:creationId xmlns:a16="http://schemas.microsoft.com/office/drawing/2014/main" id="{31E900A1-943A-4237-991B-CECF059D0999}"/>
            </a:ext>
          </a:extLst>
        </xdr:cNvPr>
        <xdr:cNvCxnSpPr/>
      </xdr:nvCxnSpPr>
      <xdr:spPr>
        <a:xfrm flipV="1">
          <a:off x="8496300" y="1065276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49" name="楕円 248">
          <a:extLst>
            <a:ext uri="{FF2B5EF4-FFF2-40B4-BE49-F238E27FC236}">
              <a16:creationId xmlns:a16="http://schemas.microsoft.com/office/drawing/2014/main" id="{7E3A040B-2CCD-4EF2-9F74-E25476DEAF21}"/>
            </a:ext>
          </a:extLst>
        </xdr:cNvPr>
        <xdr:cNvSpPr/>
      </xdr:nvSpPr>
      <xdr:spPr>
        <a:xfrm>
          <a:off x="76708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250" name="直線コネクタ 249">
          <a:extLst>
            <a:ext uri="{FF2B5EF4-FFF2-40B4-BE49-F238E27FC236}">
              <a16:creationId xmlns:a16="http://schemas.microsoft.com/office/drawing/2014/main" id="{5CD26EF7-CAF8-4789-8CC9-5F7AF3A522FD}"/>
            </a:ext>
          </a:extLst>
        </xdr:cNvPr>
        <xdr:cNvCxnSpPr/>
      </xdr:nvCxnSpPr>
      <xdr:spPr>
        <a:xfrm flipV="1">
          <a:off x="7713980" y="106546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46736</xdr:rowOff>
    </xdr:from>
    <xdr:to>
      <xdr:col>41</xdr:col>
      <xdr:colOff>101600</xdr:colOff>
      <xdr:row>63</xdr:row>
      <xdr:rowOff>148336</xdr:rowOff>
    </xdr:to>
    <xdr:sp macro="" textlink="">
      <xdr:nvSpPr>
        <xdr:cNvPr id="251" name="楕円 250">
          <a:extLst>
            <a:ext uri="{FF2B5EF4-FFF2-40B4-BE49-F238E27FC236}">
              <a16:creationId xmlns:a16="http://schemas.microsoft.com/office/drawing/2014/main" id="{6372F607-C43C-46E9-9176-A314C70F283A}"/>
            </a:ext>
          </a:extLst>
        </xdr:cNvPr>
        <xdr:cNvSpPr/>
      </xdr:nvSpPr>
      <xdr:spPr>
        <a:xfrm>
          <a:off x="68732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97536</xdr:rowOff>
    </xdr:to>
    <xdr:cxnSp macro="">
      <xdr:nvCxnSpPr>
        <xdr:cNvPr id="252" name="直線コネクタ 251">
          <a:extLst>
            <a:ext uri="{FF2B5EF4-FFF2-40B4-BE49-F238E27FC236}">
              <a16:creationId xmlns:a16="http://schemas.microsoft.com/office/drawing/2014/main" id="{CF37F80F-0A9D-4D54-BD00-C87942D69517}"/>
            </a:ext>
          </a:extLst>
        </xdr:cNvPr>
        <xdr:cNvCxnSpPr/>
      </xdr:nvCxnSpPr>
      <xdr:spPr>
        <a:xfrm flipV="1">
          <a:off x="6924040" y="1065657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49403</xdr:rowOff>
    </xdr:from>
    <xdr:to>
      <xdr:col>36</xdr:col>
      <xdr:colOff>165100</xdr:colOff>
      <xdr:row>63</xdr:row>
      <xdr:rowOff>151003</xdr:rowOff>
    </xdr:to>
    <xdr:sp macro="" textlink="">
      <xdr:nvSpPr>
        <xdr:cNvPr id="253" name="楕円 252">
          <a:extLst>
            <a:ext uri="{FF2B5EF4-FFF2-40B4-BE49-F238E27FC236}">
              <a16:creationId xmlns:a16="http://schemas.microsoft.com/office/drawing/2014/main" id="{E53A1837-EE9C-4DFB-97BF-9996C6B74D20}"/>
            </a:ext>
          </a:extLst>
        </xdr:cNvPr>
        <xdr:cNvSpPr/>
      </xdr:nvSpPr>
      <xdr:spPr>
        <a:xfrm>
          <a:off x="6098540" y="106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97536</xdr:rowOff>
    </xdr:from>
    <xdr:to>
      <xdr:col>41</xdr:col>
      <xdr:colOff>50800</xdr:colOff>
      <xdr:row>63</xdr:row>
      <xdr:rowOff>100203</xdr:rowOff>
    </xdr:to>
    <xdr:cxnSp macro="">
      <xdr:nvCxnSpPr>
        <xdr:cNvPr id="254" name="直線コネクタ 253">
          <a:extLst>
            <a:ext uri="{FF2B5EF4-FFF2-40B4-BE49-F238E27FC236}">
              <a16:creationId xmlns:a16="http://schemas.microsoft.com/office/drawing/2014/main" id="{6701F01E-B5E5-4810-B10B-03FC6E986174}"/>
            </a:ext>
          </a:extLst>
        </xdr:cNvPr>
        <xdr:cNvCxnSpPr/>
      </xdr:nvCxnSpPr>
      <xdr:spPr>
        <a:xfrm flipV="1">
          <a:off x="6149340" y="10658856"/>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a:extLst>
            <a:ext uri="{FF2B5EF4-FFF2-40B4-BE49-F238E27FC236}">
              <a16:creationId xmlns:a16="http://schemas.microsoft.com/office/drawing/2014/main" id="{67694B9A-09E3-4473-97EA-261D61DB16AD}"/>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a:extLst>
            <a:ext uri="{FF2B5EF4-FFF2-40B4-BE49-F238E27FC236}">
              <a16:creationId xmlns:a16="http://schemas.microsoft.com/office/drawing/2014/main" id="{81E35EB9-6B67-4C33-B9C0-21C0B6B5BB23}"/>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a:extLst>
            <a:ext uri="{FF2B5EF4-FFF2-40B4-BE49-F238E27FC236}">
              <a16:creationId xmlns:a16="http://schemas.microsoft.com/office/drawing/2014/main" id="{1B5195EC-1758-4991-A482-F8F0F9F385E8}"/>
            </a:ext>
          </a:extLst>
        </xdr:cNvPr>
        <xdr:cNvSpPr txBox="1"/>
      </xdr:nvSpPr>
      <xdr:spPr>
        <a:xfrm>
          <a:off x="67120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a:extLst>
            <a:ext uri="{FF2B5EF4-FFF2-40B4-BE49-F238E27FC236}">
              <a16:creationId xmlns:a16="http://schemas.microsoft.com/office/drawing/2014/main" id="{8E6B3E08-E6FB-497E-8D96-36E74CE28246}"/>
            </a:ext>
          </a:extLst>
        </xdr:cNvPr>
        <xdr:cNvSpPr txBox="1"/>
      </xdr:nvSpPr>
      <xdr:spPr>
        <a:xfrm>
          <a:off x="59373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259" name="n_1mainValue【体育館・プール】&#10;一人当たり面積">
          <a:extLst>
            <a:ext uri="{FF2B5EF4-FFF2-40B4-BE49-F238E27FC236}">
              <a16:creationId xmlns:a16="http://schemas.microsoft.com/office/drawing/2014/main" id="{3CB76848-ACD7-47D1-9687-F5467BBC51B3}"/>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0" name="n_2mainValue【体育館・プール】&#10;一人当たり面積">
          <a:extLst>
            <a:ext uri="{FF2B5EF4-FFF2-40B4-BE49-F238E27FC236}">
              <a16:creationId xmlns:a16="http://schemas.microsoft.com/office/drawing/2014/main" id="{82628A12-1AA6-442C-A17B-735B44D8B77D}"/>
            </a:ext>
          </a:extLst>
        </xdr:cNvPr>
        <xdr:cNvSpPr txBox="1"/>
      </xdr:nvSpPr>
      <xdr:spPr>
        <a:xfrm>
          <a:off x="7509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139463</xdr:rowOff>
    </xdr:from>
    <xdr:ext cx="469744" cy="259045"/>
    <xdr:sp macro="" textlink="">
      <xdr:nvSpPr>
        <xdr:cNvPr id="261" name="n_3mainValue【体育館・プール】&#10;一人当たり面積">
          <a:extLst>
            <a:ext uri="{FF2B5EF4-FFF2-40B4-BE49-F238E27FC236}">
              <a16:creationId xmlns:a16="http://schemas.microsoft.com/office/drawing/2014/main" id="{860B7442-0883-4BAF-A1F5-9F19B9EE4EDF}"/>
            </a:ext>
          </a:extLst>
        </xdr:cNvPr>
        <xdr:cNvSpPr txBox="1"/>
      </xdr:nvSpPr>
      <xdr:spPr>
        <a:xfrm>
          <a:off x="67120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142130</xdr:rowOff>
    </xdr:from>
    <xdr:ext cx="469744" cy="259045"/>
    <xdr:sp macro="" textlink="">
      <xdr:nvSpPr>
        <xdr:cNvPr id="262" name="n_4mainValue【体育館・プール】&#10;一人当たり面積">
          <a:extLst>
            <a:ext uri="{FF2B5EF4-FFF2-40B4-BE49-F238E27FC236}">
              <a16:creationId xmlns:a16="http://schemas.microsoft.com/office/drawing/2014/main" id="{E6EBAD6D-9328-4941-9AD1-A44CA66B9A27}"/>
            </a:ext>
          </a:extLst>
        </xdr:cNvPr>
        <xdr:cNvSpPr txBox="1"/>
      </xdr:nvSpPr>
      <xdr:spPr>
        <a:xfrm>
          <a:off x="5937327" y="107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949DEF7-BF68-41E5-83B8-33E73F5CCEB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EB07D52-F249-4113-8250-643C044D2BF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3A685F-F350-4A85-829F-C50D52C0255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3070ADC-943D-4891-BE1C-B803FF46D5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F4754EF-52E5-4AAF-B396-F8B9FAB9168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A90A5A2-719C-4094-B209-517B219BF4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94C9797-6170-496D-9940-0DE9CC2ABB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0EDF287-8AFD-44FB-A261-94F5F2443D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3FFF2F5-5907-445F-8727-AE40492442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27BA5EF-C1A9-4B61-8435-779B28537A8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6BE37B5-ABDE-4520-98A2-CEE37CFC41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D945D4D-8ED9-4F9E-8DB3-2ACC213DAA0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E1DD6C3-0970-4E18-B14B-7785A8D194BA}"/>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9FD30AF-47A3-4FEE-943F-2410051CD04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72FC52A-D8F0-4D8F-AF7B-BA0CEF2CFBC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292EBC7-DB75-4D74-8FCB-A1B8E33BC7B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E0F8F85-AC90-4141-9B41-E6F5EB994BF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5E29C4C-7EB9-4BA8-9466-1A5C54B9ADB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1552C51-E112-4617-8B88-DE914B36007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7A2AE3B-BD8B-475D-A73D-6EF0F91C50F2}"/>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ACB5813-B401-4374-9393-040ED35559A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568AB48-8859-4DC3-B9D6-AA6BB6F6BA36}"/>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75E18A2-29A2-4CA8-953A-45B39170132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ECBE436-CB09-4A91-A795-F1EBE9F8D0F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D41C049-E195-465A-B512-C256B93B062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F813A120-46E5-46C4-AC0A-ED5AC0DCFA19}"/>
            </a:ext>
          </a:extLst>
        </xdr:cNvPr>
        <xdr:cNvCxnSpPr/>
      </xdr:nvCxnSpPr>
      <xdr:spPr>
        <a:xfrm flipV="1">
          <a:off x="4086225" y="13198928"/>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BB2B7928-5394-4A63-8C98-64F0F11D3432}"/>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BCC10F28-9908-48A9-929F-D7FE31DFF4D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164ECB6-E15C-4838-81F4-DB6927B31D98}"/>
            </a:ext>
          </a:extLst>
        </xdr:cNvPr>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id="{BF0E3E6E-79A7-4C62-98FD-84868BB9DF9C}"/>
            </a:ext>
          </a:extLst>
        </xdr:cNvPr>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1BACBC7-6734-4196-A980-4B3A8AA14B58}"/>
            </a:ext>
          </a:extLst>
        </xdr:cNvPr>
        <xdr:cNvSpPr txBox="1"/>
      </xdr:nvSpPr>
      <xdr:spPr>
        <a:xfrm>
          <a:off x="4124960" y="13989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B5D785D-C6F7-4600-8969-662BCAA90AA5}"/>
            </a:ext>
          </a:extLst>
        </xdr:cNvPr>
        <xdr:cNvSpPr/>
      </xdr:nvSpPr>
      <xdr:spPr>
        <a:xfrm>
          <a:off x="403606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id="{0583106C-1BCC-484E-9046-0626756236D2}"/>
            </a:ext>
          </a:extLst>
        </xdr:cNvPr>
        <xdr:cNvSpPr/>
      </xdr:nvSpPr>
      <xdr:spPr>
        <a:xfrm>
          <a:off x="331216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id="{55CFF714-F86B-48DE-9423-541938F4A02B}"/>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id="{3458223F-9001-4961-B59B-FA2AF4317085}"/>
            </a:ext>
          </a:extLst>
        </xdr:cNvPr>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id="{3EA2F609-878B-4319-80E7-111373862A23}"/>
            </a:ext>
          </a:extLst>
        </xdr:cNvPr>
        <xdr:cNvSpPr/>
      </xdr:nvSpPr>
      <xdr:spPr>
        <a:xfrm>
          <a:off x="965200" y="13940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7F192F-B256-41EB-AB6E-3AB9A095F4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F83DFA-944E-411E-A8D4-E8AD0EF9515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8D9065-8864-4209-B438-80CCB8ECFE0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5541E8-126B-4694-A953-19DD995C2C5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B43BAA4-DB59-4547-BA35-338B3BCDC11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304" name="楕円 303">
          <a:extLst>
            <a:ext uri="{FF2B5EF4-FFF2-40B4-BE49-F238E27FC236}">
              <a16:creationId xmlns:a16="http://schemas.microsoft.com/office/drawing/2014/main" id="{4E9253B5-24EA-41E2-B312-00616BAE9085}"/>
            </a:ext>
          </a:extLst>
        </xdr:cNvPr>
        <xdr:cNvSpPr/>
      </xdr:nvSpPr>
      <xdr:spPr>
        <a:xfrm>
          <a:off x="403606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98351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76AA8B9-2FF8-4D3F-AF49-EC117FAC2559}"/>
            </a:ext>
          </a:extLst>
        </xdr:cNvPr>
        <xdr:cNvSpPr txBox="1"/>
      </xdr:nvSpPr>
      <xdr:spPr>
        <a:xfrm>
          <a:off x="412496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306" name="楕円 305">
          <a:extLst>
            <a:ext uri="{FF2B5EF4-FFF2-40B4-BE49-F238E27FC236}">
              <a16:creationId xmlns:a16="http://schemas.microsoft.com/office/drawing/2014/main" id="{7DBAFB19-AD39-4D03-910F-AB1D14B28EA4}"/>
            </a:ext>
          </a:extLst>
        </xdr:cNvPr>
        <xdr:cNvSpPr/>
      </xdr:nvSpPr>
      <xdr:spPr>
        <a:xfrm>
          <a:off x="3312160" y="137468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51163</xdr:rowOff>
    </xdr:from>
    <xdr:to>
      <xdr:col>24</xdr:col>
      <xdr:colOff>63500</xdr:colOff>
      <xdr:row>82</xdr:row>
      <xdr:rowOff>126274</xdr:rowOff>
    </xdr:to>
    <xdr:cxnSp macro="">
      <xdr:nvCxnSpPr>
        <xdr:cNvPr id="307" name="直線コネクタ 306">
          <a:extLst>
            <a:ext uri="{FF2B5EF4-FFF2-40B4-BE49-F238E27FC236}">
              <a16:creationId xmlns:a16="http://schemas.microsoft.com/office/drawing/2014/main" id="{58700FD2-B17A-49C2-BE36-F28E6B9496E2}"/>
            </a:ext>
          </a:extLst>
        </xdr:cNvPr>
        <xdr:cNvCxnSpPr/>
      </xdr:nvCxnSpPr>
      <xdr:spPr>
        <a:xfrm>
          <a:off x="3355340" y="13797643"/>
          <a:ext cx="73152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8" name="楕円 307">
          <a:extLst>
            <a:ext uri="{FF2B5EF4-FFF2-40B4-BE49-F238E27FC236}">
              <a16:creationId xmlns:a16="http://schemas.microsoft.com/office/drawing/2014/main" id="{611D9F77-C6E7-40FB-B2E4-ADDF8BC0B944}"/>
            </a:ext>
          </a:extLst>
        </xdr:cNvPr>
        <xdr:cNvSpPr/>
      </xdr:nvSpPr>
      <xdr:spPr>
        <a:xfrm>
          <a:off x="251460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51163</xdr:rowOff>
    </xdr:to>
    <xdr:cxnSp macro="">
      <xdr:nvCxnSpPr>
        <xdr:cNvPr id="309" name="直線コネクタ 308">
          <a:extLst>
            <a:ext uri="{FF2B5EF4-FFF2-40B4-BE49-F238E27FC236}">
              <a16:creationId xmlns:a16="http://schemas.microsoft.com/office/drawing/2014/main" id="{9568BCC0-0C1C-4344-AD0D-9E6FC450D709}"/>
            </a:ext>
          </a:extLst>
        </xdr:cNvPr>
        <xdr:cNvCxnSpPr/>
      </xdr:nvCxnSpPr>
      <xdr:spPr>
        <a:xfrm>
          <a:off x="2565400" y="13761719"/>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0" name="楕円 309">
          <a:extLst>
            <a:ext uri="{FF2B5EF4-FFF2-40B4-BE49-F238E27FC236}">
              <a16:creationId xmlns:a16="http://schemas.microsoft.com/office/drawing/2014/main" id="{9DFFB201-270B-48EB-B101-D13D3B355623}"/>
            </a:ext>
          </a:extLst>
        </xdr:cNvPr>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15239</xdr:rowOff>
    </xdr:to>
    <xdr:cxnSp macro="">
      <xdr:nvCxnSpPr>
        <xdr:cNvPr id="311" name="直線コネクタ 310">
          <a:extLst>
            <a:ext uri="{FF2B5EF4-FFF2-40B4-BE49-F238E27FC236}">
              <a16:creationId xmlns:a16="http://schemas.microsoft.com/office/drawing/2014/main" id="{18470A82-2D66-4C1D-B45F-4E6473E1A8F9}"/>
            </a:ext>
          </a:extLst>
        </xdr:cNvPr>
        <xdr:cNvCxnSpPr/>
      </xdr:nvCxnSpPr>
      <xdr:spPr>
        <a:xfrm>
          <a:off x="1790700" y="13696951"/>
          <a:ext cx="7747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29755</xdr:rowOff>
    </xdr:from>
    <xdr:to>
      <xdr:col>6</xdr:col>
      <xdr:colOff>38100</xdr:colOff>
      <xdr:row>81</xdr:row>
      <xdr:rowOff>131355</xdr:rowOff>
    </xdr:to>
    <xdr:sp macro="" textlink="">
      <xdr:nvSpPr>
        <xdr:cNvPr id="312" name="楕円 311">
          <a:extLst>
            <a:ext uri="{FF2B5EF4-FFF2-40B4-BE49-F238E27FC236}">
              <a16:creationId xmlns:a16="http://schemas.microsoft.com/office/drawing/2014/main" id="{4ACF4B12-6E7E-4E95-9870-F3363F43A4D4}"/>
            </a:ext>
          </a:extLst>
        </xdr:cNvPr>
        <xdr:cNvSpPr/>
      </xdr:nvSpPr>
      <xdr:spPr>
        <a:xfrm>
          <a:off x="965200" y="13608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80555</xdr:rowOff>
    </xdr:from>
    <xdr:to>
      <xdr:col>10</xdr:col>
      <xdr:colOff>114300</xdr:colOff>
      <xdr:row>81</xdr:row>
      <xdr:rowOff>118111</xdr:rowOff>
    </xdr:to>
    <xdr:cxnSp macro="">
      <xdr:nvCxnSpPr>
        <xdr:cNvPr id="313" name="直線コネクタ 312">
          <a:extLst>
            <a:ext uri="{FF2B5EF4-FFF2-40B4-BE49-F238E27FC236}">
              <a16:creationId xmlns:a16="http://schemas.microsoft.com/office/drawing/2014/main" id="{173AFD6E-C2EA-4A51-9242-8984C680DD1F}"/>
            </a:ext>
          </a:extLst>
        </xdr:cNvPr>
        <xdr:cNvCxnSpPr/>
      </xdr:nvCxnSpPr>
      <xdr:spPr>
        <a:xfrm>
          <a:off x="1008380" y="13659395"/>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id="{0C34665E-E02A-4C6B-BB59-08139D55B8C7}"/>
            </a:ext>
          </a:extLst>
        </xdr:cNvPr>
        <xdr:cNvSpPr txBox="1"/>
      </xdr:nvSpPr>
      <xdr:spPr>
        <a:xfrm>
          <a:off x="317056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a:extLst>
            <a:ext uri="{FF2B5EF4-FFF2-40B4-BE49-F238E27FC236}">
              <a16:creationId xmlns:a16="http://schemas.microsoft.com/office/drawing/2014/main" id="{E98B7F62-15F5-4447-B0B0-D25B96FEFF01}"/>
            </a:ext>
          </a:extLst>
        </xdr:cNvPr>
        <xdr:cNvSpPr txBox="1"/>
      </xdr:nvSpPr>
      <xdr:spPr>
        <a:xfrm>
          <a:off x="238570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a:extLst>
            <a:ext uri="{FF2B5EF4-FFF2-40B4-BE49-F238E27FC236}">
              <a16:creationId xmlns:a16="http://schemas.microsoft.com/office/drawing/2014/main" id="{416FB522-E654-48E5-BA6E-D96ADCB2EE6F}"/>
            </a:ext>
          </a:extLst>
        </xdr:cNvPr>
        <xdr:cNvSpPr txBox="1"/>
      </xdr:nvSpPr>
      <xdr:spPr>
        <a:xfrm>
          <a:off x="161100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a:extLst>
            <a:ext uri="{FF2B5EF4-FFF2-40B4-BE49-F238E27FC236}">
              <a16:creationId xmlns:a16="http://schemas.microsoft.com/office/drawing/2014/main" id="{5073AF91-6F30-42FD-B52F-DABE62F5FAB0}"/>
            </a:ext>
          </a:extLst>
        </xdr:cNvPr>
        <xdr:cNvSpPr txBox="1"/>
      </xdr:nvSpPr>
      <xdr:spPr>
        <a:xfrm>
          <a:off x="83630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118490</xdr:rowOff>
    </xdr:from>
    <xdr:ext cx="405111" cy="259045"/>
    <xdr:sp macro="" textlink="">
      <xdr:nvSpPr>
        <xdr:cNvPr id="318" name="n_1mainValue【福祉施設】&#10;有形固定資産減価償却率">
          <a:extLst>
            <a:ext uri="{FF2B5EF4-FFF2-40B4-BE49-F238E27FC236}">
              <a16:creationId xmlns:a16="http://schemas.microsoft.com/office/drawing/2014/main" id="{DE784976-A855-44A8-BD0E-8BECF938B7CB}"/>
            </a:ext>
          </a:extLst>
        </xdr:cNvPr>
        <xdr:cNvSpPr txBox="1"/>
      </xdr:nvSpPr>
      <xdr:spPr>
        <a:xfrm>
          <a:off x="317056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9" name="n_2mainValue【福祉施設】&#10;有形固定資産減価償却率">
          <a:extLst>
            <a:ext uri="{FF2B5EF4-FFF2-40B4-BE49-F238E27FC236}">
              <a16:creationId xmlns:a16="http://schemas.microsoft.com/office/drawing/2014/main" id="{3121C9F3-1151-4333-A3D9-E8B0F32B278A}"/>
            </a:ext>
          </a:extLst>
        </xdr:cNvPr>
        <xdr:cNvSpPr txBox="1"/>
      </xdr:nvSpPr>
      <xdr:spPr>
        <a:xfrm>
          <a:off x="238570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0" name="n_3mainValue【福祉施設】&#10;有形固定資産減価償却率">
          <a:extLst>
            <a:ext uri="{FF2B5EF4-FFF2-40B4-BE49-F238E27FC236}">
              <a16:creationId xmlns:a16="http://schemas.microsoft.com/office/drawing/2014/main" id="{E2F32F4A-2B75-492F-8C99-D37AAFBDCF72}"/>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147882</xdr:rowOff>
    </xdr:from>
    <xdr:ext cx="405111" cy="259045"/>
    <xdr:sp macro="" textlink="">
      <xdr:nvSpPr>
        <xdr:cNvPr id="321" name="n_4mainValue【福祉施設】&#10;有形固定資産減価償却率">
          <a:extLst>
            <a:ext uri="{FF2B5EF4-FFF2-40B4-BE49-F238E27FC236}">
              <a16:creationId xmlns:a16="http://schemas.microsoft.com/office/drawing/2014/main" id="{2E248A6A-90C6-4FF6-AE31-D5B32AB264FC}"/>
            </a:ext>
          </a:extLst>
        </xdr:cNvPr>
        <xdr:cNvSpPr txBox="1"/>
      </xdr:nvSpPr>
      <xdr:spPr>
        <a:xfrm>
          <a:off x="836304" y="1339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52837E0-37C8-4C8A-8054-33A7A52C4E8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98CB847-555B-4FB3-A87B-BF7FB7F1AE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6B0A81A-E4D0-4499-986F-AF439555F7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B4604A4-C3D9-49DF-9147-7844E6E61EB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E87E40-5427-4B9C-9175-E40960B48CD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61AA3ED-2AFB-476F-9CF0-F9F738C93E0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ADB5D66-790B-4442-B081-D0C630CBD1B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22D9B5-7208-4A79-867D-1D753DF527A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42DE567-C5EE-49E9-8717-D0337C0CE14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D04FD00-9ADE-48B9-AAA6-9EBC56272CE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0EA3720-CB16-443F-A6C0-77144CE8B05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999AABF-1FED-454E-9A56-06D2C296117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88F17B2-E302-4971-84D3-EF8A631779C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B87E428-1966-491D-BAD3-8411511F2B3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B670C0D-599A-49BF-A6A4-314B7D61559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1EDF1EB-6292-4B5A-839E-49510972F7E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39B50A5-4E41-49D9-918C-C9B8062D0A4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6846BB2-3A95-4CAE-9205-85DD3767EDE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08457C1-747D-4493-A68E-7BDCD4197AB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BB7D136-E735-48DE-8E71-57CD5D3F3ED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8ED93B3-2623-4CCC-8EE4-EBFDB035FD1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8517A68-3A47-470D-A9E0-88D5D992C9F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885D984-78C9-432E-917D-7B74BFDBD6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id="{FDB4BF9A-C524-4358-B056-46EEEF7BF7F1}"/>
            </a:ext>
          </a:extLst>
        </xdr:cNvPr>
        <xdr:cNvCxnSpPr/>
      </xdr:nvCxnSpPr>
      <xdr:spPr>
        <a:xfrm flipV="1">
          <a:off x="9219565" y="1326261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id="{1E1BB481-CB33-43F6-A084-BB26CC5732FE}"/>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id="{B75AA88C-E751-40B1-92E1-857EF9C894CA}"/>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44DEA2AF-FC45-4C22-BFEF-9F0878ABD6FC}"/>
            </a:ext>
          </a:extLst>
        </xdr:cNvPr>
        <xdr:cNvSpPr txBox="1"/>
      </xdr:nvSpPr>
      <xdr:spPr>
        <a:xfrm>
          <a:off x="925830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id="{8A660C69-EFC9-4E36-9C6D-D307D136052D}"/>
            </a:ext>
          </a:extLst>
        </xdr:cNvPr>
        <xdr:cNvCxnSpPr/>
      </xdr:nvCxnSpPr>
      <xdr:spPr>
        <a:xfrm>
          <a:off x="915416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9BA1194B-1458-4446-9497-8D06DFBABFF7}"/>
            </a:ext>
          </a:extLst>
        </xdr:cNvPr>
        <xdr:cNvSpPr txBox="1"/>
      </xdr:nvSpPr>
      <xdr:spPr>
        <a:xfrm>
          <a:off x="9258300" y="14082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id="{38025230-6B52-4847-B786-D0C3C3A9D3BA}"/>
            </a:ext>
          </a:extLst>
        </xdr:cNvPr>
        <xdr:cNvSpPr/>
      </xdr:nvSpPr>
      <xdr:spPr>
        <a:xfrm>
          <a:off x="9192260" y="1422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id="{EA57AF01-6AF2-422F-B17A-1F994235B483}"/>
            </a:ext>
          </a:extLst>
        </xdr:cNvPr>
        <xdr:cNvSpPr/>
      </xdr:nvSpPr>
      <xdr:spPr>
        <a:xfrm>
          <a:off x="8445500" y="14223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id="{5E24E690-515C-4331-85D5-1ED7C49F2B09}"/>
            </a:ext>
          </a:extLst>
        </xdr:cNvPr>
        <xdr:cNvSpPr/>
      </xdr:nvSpPr>
      <xdr:spPr>
        <a:xfrm>
          <a:off x="7670800" y="14260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id="{335D8E38-8D72-46FA-8FD1-3465575B5C02}"/>
            </a:ext>
          </a:extLst>
        </xdr:cNvPr>
        <xdr:cNvSpPr/>
      </xdr:nvSpPr>
      <xdr:spPr>
        <a:xfrm>
          <a:off x="68732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id="{433FEB4E-CD8A-4539-A040-549060612327}"/>
            </a:ext>
          </a:extLst>
        </xdr:cNvPr>
        <xdr:cNvSpPr/>
      </xdr:nvSpPr>
      <xdr:spPr>
        <a:xfrm>
          <a:off x="60985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A16DEF-506A-4D6C-8C6C-E7DDF7E0FBA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8111F44-1CD0-48BF-80B9-6C637836B6D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6E982A9-196E-4101-862F-3613039A4DF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1778C3-FEB8-415E-9AE8-B679F5D1601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5F8E345-98FD-48A6-B816-DAEAFA5FDB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156463</xdr:rowOff>
    </xdr:from>
    <xdr:to>
      <xdr:col>55</xdr:col>
      <xdr:colOff>50800</xdr:colOff>
      <xdr:row>86</xdr:row>
      <xdr:rowOff>86613</xdr:rowOff>
    </xdr:to>
    <xdr:sp macro="" textlink="">
      <xdr:nvSpPr>
        <xdr:cNvPr id="361" name="楕円 360">
          <a:extLst>
            <a:ext uri="{FF2B5EF4-FFF2-40B4-BE49-F238E27FC236}">
              <a16:creationId xmlns:a16="http://schemas.microsoft.com/office/drawing/2014/main" id="{688B6941-4CB0-4FED-A45B-57271127ED73}"/>
            </a:ext>
          </a:extLst>
        </xdr:cNvPr>
        <xdr:cNvSpPr/>
      </xdr:nvSpPr>
      <xdr:spPr>
        <a:xfrm>
          <a:off x="9192260" y="1440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71390</xdr:rowOff>
    </xdr:from>
    <xdr:ext cx="469744" cy="259045"/>
    <xdr:sp macro="" textlink="">
      <xdr:nvSpPr>
        <xdr:cNvPr id="362" name="【福祉施設】&#10;一人当たり面積該当値テキスト">
          <a:extLst>
            <a:ext uri="{FF2B5EF4-FFF2-40B4-BE49-F238E27FC236}">
              <a16:creationId xmlns:a16="http://schemas.microsoft.com/office/drawing/2014/main" id="{D6A5895C-963A-4D92-A91F-0F620C8BC0E1}"/>
            </a:ext>
          </a:extLst>
        </xdr:cNvPr>
        <xdr:cNvSpPr txBox="1"/>
      </xdr:nvSpPr>
      <xdr:spPr>
        <a:xfrm>
          <a:off x="9258300" y="143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8637</xdr:rowOff>
    </xdr:from>
    <xdr:to>
      <xdr:col>50</xdr:col>
      <xdr:colOff>165100</xdr:colOff>
      <xdr:row>86</xdr:row>
      <xdr:rowOff>110237</xdr:rowOff>
    </xdr:to>
    <xdr:sp macro="" textlink="">
      <xdr:nvSpPr>
        <xdr:cNvPr id="363" name="楕円 362">
          <a:extLst>
            <a:ext uri="{FF2B5EF4-FFF2-40B4-BE49-F238E27FC236}">
              <a16:creationId xmlns:a16="http://schemas.microsoft.com/office/drawing/2014/main" id="{A64ACBE9-4EA1-4B59-9354-CC240DACDE9D}"/>
            </a:ext>
          </a:extLst>
        </xdr:cNvPr>
        <xdr:cNvSpPr/>
      </xdr:nvSpPr>
      <xdr:spPr>
        <a:xfrm>
          <a:off x="8445500" y="144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35813</xdr:rowOff>
    </xdr:from>
    <xdr:to>
      <xdr:col>55</xdr:col>
      <xdr:colOff>0</xdr:colOff>
      <xdr:row>86</xdr:row>
      <xdr:rowOff>59437</xdr:rowOff>
    </xdr:to>
    <xdr:cxnSp macro="">
      <xdr:nvCxnSpPr>
        <xdr:cNvPr id="364" name="直線コネクタ 363">
          <a:extLst>
            <a:ext uri="{FF2B5EF4-FFF2-40B4-BE49-F238E27FC236}">
              <a16:creationId xmlns:a16="http://schemas.microsoft.com/office/drawing/2014/main" id="{550B2CFF-86F8-42BF-9FB9-0CA75BC5024A}"/>
            </a:ext>
          </a:extLst>
        </xdr:cNvPr>
        <xdr:cNvCxnSpPr/>
      </xdr:nvCxnSpPr>
      <xdr:spPr>
        <a:xfrm flipV="1">
          <a:off x="8496300" y="14452853"/>
          <a:ext cx="7239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xdr:rowOff>
    </xdr:from>
    <xdr:to>
      <xdr:col>46</xdr:col>
      <xdr:colOff>38100</xdr:colOff>
      <xdr:row>86</xdr:row>
      <xdr:rowOff>110998</xdr:rowOff>
    </xdr:to>
    <xdr:sp macro="" textlink="">
      <xdr:nvSpPr>
        <xdr:cNvPr id="365" name="楕円 364">
          <a:extLst>
            <a:ext uri="{FF2B5EF4-FFF2-40B4-BE49-F238E27FC236}">
              <a16:creationId xmlns:a16="http://schemas.microsoft.com/office/drawing/2014/main" id="{5A224903-079E-4B91-81D1-BE7F457330A0}"/>
            </a:ext>
          </a:extLst>
        </xdr:cNvPr>
        <xdr:cNvSpPr/>
      </xdr:nvSpPr>
      <xdr:spPr>
        <a:xfrm>
          <a:off x="7670800" y="14426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59437</xdr:rowOff>
    </xdr:from>
    <xdr:to>
      <xdr:col>50</xdr:col>
      <xdr:colOff>114300</xdr:colOff>
      <xdr:row>86</xdr:row>
      <xdr:rowOff>60198</xdr:rowOff>
    </xdr:to>
    <xdr:cxnSp macro="">
      <xdr:nvCxnSpPr>
        <xdr:cNvPr id="366" name="直線コネクタ 365">
          <a:extLst>
            <a:ext uri="{FF2B5EF4-FFF2-40B4-BE49-F238E27FC236}">
              <a16:creationId xmlns:a16="http://schemas.microsoft.com/office/drawing/2014/main" id="{B04994D2-CC89-44B7-83A9-DF51A052E0EC}"/>
            </a:ext>
          </a:extLst>
        </xdr:cNvPr>
        <xdr:cNvCxnSpPr/>
      </xdr:nvCxnSpPr>
      <xdr:spPr>
        <a:xfrm flipV="1">
          <a:off x="7713980" y="14476477"/>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67" name="楕円 366">
          <a:extLst>
            <a:ext uri="{FF2B5EF4-FFF2-40B4-BE49-F238E27FC236}">
              <a16:creationId xmlns:a16="http://schemas.microsoft.com/office/drawing/2014/main" id="{2E31C585-AE4F-490D-B5F0-7CDDDC5E3B29}"/>
            </a:ext>
          </a:extLst>
        </xdr:cNvPr>
        <xdr:cNvSpPr/>
      </xdr:nvSpPr>
      <xdr:spPr>
        <a:xfrm>
          <a:off x="68732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60198</xdr:rowOff>
    </xdr:from>
    <xdr:to>
      <xdr:col>45</xdr:col>
      <xdr:colOff>177800</xdr:colOff>
      <xdr:row>86</xdr:row>
      <xdr:rowOff>60961</xdr:rowOff>
    </xdr:to>
    <xdr:cxnSp macro="">
      <xdr:nvCxnSpPr>
        <xdr:cNvPr id="368" name="直線コネクタ 367">
          <a:extLst>
            <a:ext uri="{FF2B5EF4-FFF2-40B4-BE49-F238E27FC236}">
              <a16:creationId xmlns:a16="http://schemas.microsoft.com/office/drawing/2014/main" id="{5A730C51-1A03-410F-90AF-22965BB74841}"/>
            </a:ext>
          </a:extLst>
        </xdr:cNvPr>
        <xdr:cNvCxnSpPr/>
      </xdr:nvCxnSpPr>
      <xdr:spPr>
        <a:xfrm flipV="1">
          <a:off x="6924040" y="14477238"/>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10922</xdr:rowOff>
    </xdr:from>
    <xdr:to>
      <xdr:col>36</xdr:col>
      <xdr:colOff>165100</xdr:colOff>
      <xdr:row>86</xdr:row>
      <xdr:rowOff>112522</xdr:rowOff>
    </xdr:to>
    <xdr:sp macro="" textlink="">
      <xdr:nvSpPr>
        <xdr:cNvPr id="369" name="楕円 368">
          <a:extLst>
            <a:ext uri="{FF2B5EF4-FFF2-40B4-BE49-F238E27FC236}">
              <a16:creationId xmlns:a16="http://schemas.microsoft.com/office/drawing/2014/main" id="{BA196CB8-4ADC-4710-BE30-939A3BDD96D8}"/>
            </a:ext>
          </a:extLst>
        </xdr:cNvPr>
        <xdr:cNvSpPr/>
      </xdr:nvSpPr>
      <xdr:spPr>
        <a:xfrm>
          <a:off x="6098540" y="14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60961</xdr:rowOff>
    </xdr:from>
    <xdr:to>
      <xdr:col>41</xdr:col>
      <xdr:colOff>50800</xdr:colOff>
      <xdr:row>86</xdr:row>
      <xdr:rowOff>61722</xdr:rowOff>
    </xdr:to>
    <xdr:cxnSp macro="">
      <xdr:nvCxnSpPr>
        <xdr:cNvPr id="370" name="直線コネクタ 369">
          <a:extLst>
            <a:ext uri="{FF2B5EF4-FFF2-40B4-BE49-F238E27FC236}">
              <a16:creationId xmlns:a16="http://schemas.microsoft.com/office/drawing/2014/main" id="{0AA7295C-44C7-4057-80C3-533A531051EB}"/>
            </a:ext>
          </a:extLst>
        </xdr:cNvPr>
        <xdr:cNvCxnSpPr/>
      </xdr:nvCxnSpPr>
      <xdr:spPr>
        <a:xfrm flipV="1">
          <a:off x="6149340" y="14478001"/>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a:extLst>
            <a:ext uri="{FF2B5EF4-FFF2-40B4-BE49-F238E27FC236}">
              <a16:creationId xmlns:a16="http://schemas.microsoft.com/office/drawing/2014/main" id="{2376BF88-F68D-4568-A9F7-367490ADDB36}"/>
            </a:ext>
          </a:extLst>
        </xdr:cNvPr>
        <xdr:cNvSpPr txBox="1"/>
      </xdr:nvSpPr>
      <xdr:spPr>
        <a:xfrm>
          <a:off x="8271587" y="140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a:extLst>
            <a:ext uri="{FF2B5EF4-FFF2-40B4-BE49-F238E27FC236}">
              <a16:creationId xmlns:a16="http://schemas.microsoft.com/office/drawing/2014/main" id="{6BA63E14-A0B3-4231-BAE7-6A2643AC7FE0}"/>
            </a:ext>
          </a:extLst>
        </xdr:cNvPr>
        <xdr:cNvSpPr txBox="1"/>
      </xdr:nvSpPr>
      <xdr:spPr>
        <a:xfrm>
          <a:off x="750958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a:extLst>
            <a:ext uri="{FF2B5EF4-FFF2-40B4-BE49-F238E27FC236}">
              <a16:creationId xmlns:a16="http://schemas.microsoft.com/office/drawing/2014/main" id="{6D448982-F1A7-4247-BCAB-11952DBF57FC}"/>
            </a:ext>
          </a:extLst>
        </xdr:cNvPr>
        <xdr:cNvSpPr txBox="1"/>
      </xdr:nvSpPr>
      <xdr:spPr>
        <a:xfrm>
          <a:off x="67120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a:extLst>
            <a:ext uri="{FF2B5EF4-FFF2-40B4-BE49-F238E27FC236}">
              <a16:creationId xmlns:a16="http://schemas.microsoft.com/office/drawing/2014/main" id="{09D9C977-49BF-4072-8C53-0A0BE6EDAF22}"/>
            </a:ext>
          </a:extLst>
        </xdr:cNvPr>
        <xdr:cNvSpPr txBox="1"/>
      </xdr:nvSpPr>
      <xdr:spPr>
        <a:xfrm>
          <a:off x="59373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101364</xdr:rowOff>
    </xdr:from>
    <xdr:ext cx="469744" cy="259045"/>
    <xdr:sp macro="" textlink="">
      <xdr:nvSpPr>
        <xdr:cNvPr id="375" name="n_1mainValue【福祉施設】&#10;一人当たり面積">
          <a:extLst>
            <a:ext uri="{FF2B5EF4-FFF2-40B4-BE49-F238E27FC236}">
              <a16:creationId xmlns:a16="http://schemas.microsoft.com/office/drawing/2014/main" id="{E09D993A-D1A4-4918-9E66-1F4B1005BA34}"/>
            </a:ext>
          </a:extLst>
        </xdr:cNvPr>
        <xdr:cNvSpPr txBox="1"/>
      </xdr:nvSpPr>
      <xdr:spPr>
        <a:xfrm>
          <a:off x="8271587"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102125</xdr:rowOff>
    </xdr:from>
    <xdr:ext cx="469744" cy="259045"/>
    <xdr:sp macro="" textlink="">
      <xdr:nvSpPr>
        <xdr:cNvPr id="376" name="n_2mainValue【福祉施設】&#10;一人当たり面積">
          <a:extLst>
            <a:ext uri="{FF2B5EF4-FFF2-40B4-BE49-F238E27FC236}">
              <a16:creationId xmlns:a16="http://schemas.microsoft.com/office/drawing/2014/main" id="{4BDADD20-16DA-46E5-A7C2-D66C82A0E0E0}"/>
            </a:ext>
          </a:extLst>
        </xdr:cNvPr>
        <xdr:cNvSpPr txBox="1"/>
      </xdr:nvSpPr>
      <xdr:spPr>
        <a:xfrm>
          <a:off x="750958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77" name="n_3mainValue【福祉施設】&#10;一人当たり面積">
          <a:extLst>
            <a:ext uri="{FF2B5EF4-FFF2-40B4-BE49-F238E27FC236}">
              <a16:creationId xmlns:a16="http://schemas.microsoft.com/office/drawing/2014/main" id="{E0ECFC38-CF4F-4A64-B164-55B62A6974C0}"/>
            </a:ext>
          </a:extLst>
        </xdr:cNvPr>
        <xdr:cNvSpPr txBox="1"/>
      </xdr:nvSpPr>
      <xdr:spPr>
        <a:xfrm>
          <a:off x="67120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103649</xdr:rowOff>
    </xdr:from>
    <xdr:ext cx="469744" cy="259045"/>
    <xdr:sp macro="" textlink="">
      <xdr:nvSpPr>
        <xdr:cNvPr id="378" name="n_4mainValue【福祉施設】&#10;一人当たり面積">
          <a:extLst>
            <a:ext uri="{FF2B5EF4-FFF2-40B4-BE49-F238E27FC236}">
              <a16:creationId xmlns:a16="http://schemas.microsoft.com/office/drawing/2014/main" id="{8A6BDF2B-2BA0-4C27-BD78-43BC69A76365}"/>
            </a:ext>
          </a:extLst>
        </xdr:cNvPr>
        <xdr:cNvSpPr txBox="1"/>
      </xdr:nvSpPr>
      <xdr:spPr>
        <a:xfrm>
          <a:off x="5937327"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B6BB1DB-4F3F-4043-BFC1-DE422A8601F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8007647-D80B-48C2-A2FD-1C9196AC7D5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C68FB16-2FAE-4CBA-9CC0-FDE8C21186E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80B5D97-8E14-416B-BE4E-8939EDBB4B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125DB8B-A374-4791-A2C5-2D9745DC118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6C5AD1-C774-46C2-8F09-EE650AB13BA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A46B10F-F549-483E-8FBA-9AE5E73DD02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553845-6CF9-4EB8-A93A-ABCF9B5ECC1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12C8E30-0766-44EE-B45D-88E0DF2EFB7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D950050-A828-424D-9126-9D72CE27223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036673C-E11C-4C2D-A045-F2B2FE0B364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DCEE9451-3179-4454-8D6F-5A82C689248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2B43806-8DE3-4D5C-8152-0CA56DA52A1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CA145ECA-9DFC-4EDB-8869-C0604816147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6710BC7F-03A1-4E39-94AD-44CF422750F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1306495-63DE-49FE-95D7-A08D55F45D7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7E4AFC76-8EA7-43BC-B03D-2A4B37521C1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DF10C8E-06E3-4C99-A2DC-F80322637FF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BD48419E-029B-48AB-B5A4-91487FF4D0B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927D8B0-ACEA-49DB-A056-DEA9B4F2691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CD744C9-49CB-4AFE-8E06-A15959902E6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4743E60-2620-4D58-9879-07B637B3FB8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4315D10-84A5-4690-8157-FAB84625735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56E3F7E-0405-42CD-A87D-743B6F445F1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403" name="直線コネクタ 402">
          <a:extLst>
            <a:ext uri="{FF2B5EF4-FFF2-40B4-BE49-F238E27FC236}">
              <a16:creationId xmlns:a16="http://schemas.microsoft.com/office/drawing/2014/main" id="{295C28B2-F95D-4E72-8939-888DFBFF1DB1}"/>
            </a:ext>
          </a:extLst>
        </xdr:cNvPr>
        <xdr:cNvCxnSpPr/>
      </xdr:nvCxnSpPr>
      <xdr:spPr>
        <a:xfrm flipV="1">
          <a:off x="4086225" y="16743046"/>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6B451FA2-B92D-42A9-AE75-E459EF182445}"/>
            </a:ext>
          </a:extLst>
        </xdr:cNvPr>
        <xdr:cNvSpPr txBox="1"/>
      </xdr:nvSpPr>
      <xdr:spPr>
        <a:xfrm>
          <a:off x="4124960" y="181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405" name="直線コネクタ 404">
          <a:extLst>
            <a:ext uri="{FF2B5EF4-FFF2-40B4-BE49-F238E27FC236}">
              <a16:creationId xmlns:a16="http://schemas.microsoft.com/office/drawing/2014/main" id="{1A366CB9-2223-42D4-977F-C9F0F451B587}"/>
            </a:ext>
          </a:extLst>
        </xdr:cNvPr>
        <xdr:cNvCxnSpPr/>
      </xdr:nvCxnSpPr>
      <xdr:spPr>
        <a:xfrm>
          <a:off x="4020820" y="181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FA83182-FE36-4403-88D5-F8B0E78CC377}"/>
            </a:ext>
          </a:extLst>
        </xdr:cNvPr>
        <xdr:cNvSpPr txBox="1"/>
      </xdr:nvSpPr>
      <xdr:spPr>
        <a:xfrm>
          <a:off x="4124960" y="1652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407" name="直線コネクタ 406">
          <a:extLst>
            <a:ext uri="{FF2B5EF4-FFF2-40B4-BE49-F238E27FC236}">
              <a16:creationId xmlns:a16="http://schemas.microsoft.com/office/drawing/2014/main" id="{DF60D6E6-5DCB-4152-912B-33F227A632D5}"/>
            </a:ext>
          </a:extLst>
        </xdr:cNvPr>
        <xdr:cNvCxnSpPr/>
      </xdr:nvCxnSpPr>
      <xdr:spPr>
        <a:xfrm>
          <a:off x="402082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510ADBC1-476A-4211-B083-1C8FD44BDA60}"/>
            </a:ext>
          </a:extLst>
        </xdr:cNvPr>
        <xdr:cNvSpPr txBox="1"/>
      </xdr:nvSpPr>
      <xdr:spPr>
        <a:xfrm>
          <a:off x="412496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9" name="フローチャート: 判断 408">
          <a:extLst>
            <a:ext uri="{FF2B5EF4-FFF2-40B4-BE49-F238E27FC236}">
              <a16:creationId xmlns:a16="http://schemas.microsoft.com/office/drawing/2014/main" id="{CF7492DA-359E-4CEA-8418-2E8091BDE04D}"/>
            </a:ext>
          </a:extLst>
        </xdr:cNvPr>
        <xdr:cNvSpPr/>
      </xdr:nvSpPr>
      <xdr:spPr>
        <a:xfrm>
          <a:off x="403606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410" name="フローチャート: 判断 409">
          <a:extLst>
            <a:ext uri="{FF2B5EF4-FFF2-40B4-BE49-F238E27FC236}">
              <a16:creationId xmlns:a16="http://schemas.microsoft.com/office/drawing/2014/main" id="{3F3689AD-D3DD-4C0C-BB39-3B682D356772}"/>
            </a:ext>
          </a:extLst>
        </xdr:cNvPr>
        <xdr:cNvSpPr/>
      </xdr:nvSpPr>
      <xdr:spPr>
        <a:xfrm>
          <a:off x="3312160" y="1738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a:extLst>
            <a:ext uri="{FF2B5EF4-FFF2-40B4-BE49-F238E27FC236}">
              <a16:creationId xmlns:a16="http://schemas.microsoft.com/office/drawing/2014/main" id="{DF15620C-1C66-48BE-89C4-0796F8222C8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2" name="フローチャート: 判断 411">
          <a:extLst>
            <a:ext uri="{FF2B5EF4-FFF2-40B4-BE49-F238E27FC236}">
              <a16:creationId xmlns:a16="http://schemas.microsoft.com/office/drawing/2014/main" id="{901CC383-7E49-4F5A-9756-B1FF0C71E060}"/>
            </a:ext>
          </a:extLst>
        </xdr:cNvPr>
        <xdr:cNvSpPr/>
      </xdr:nvSpPr>
      <xdr:spPr>
        <a:xfrm>
          <a:off x="173990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3" name="フローチャート: 判断 412">
          <a:extLst>
            <a:ext uri="{FF2B5EF4-FFF2-40B4-BE49-F238E27FC236}">
              <a16:creationId xmlns:a16="http://schemas.microsoft.com/office/drawing/2014/main" id="{83D78B57-47A4-47A9-9A96-00BF517C702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E0B79DD-1341-44F4-B82E-2BA8CBD118F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1F948CD-F253-49E0-8060-032402F7ABC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F69D15-5870-44D0-B0EF-420272C1705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91FA675-60B0-42BE-8AD0-20CEE0C540A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68E3027-D79B-4963-8473-1164D5F1C08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419" name="楕円 418">
          <a:extLst>
            <a:ext uri="{FF2B5EF4-FFF2-40B4-BE49-F238E27FC236}">
              <a16:creationId xmlns:a16="http://schemas.microsoft.com/office/drawing/2014/main" id="{78E18873-BBE9-4585-A50C-E48A6936FFBA}"/>
            </a:ext>
          </a:extLst>
        </xdr:cNvPr>
        <xdr:cNvSpPr/>
      </xdr:nvSpPr>
      <xdr:spPr>
        <a:xfrm>
          <a:off x="403606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43197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A9535F3-FC43-453E-94FD-4CE8DE3769B5}"/>
            </a:ext>
          </a:extLst>
        </xdr:cNvPr>
        <xdr:cNvSpPr txBox="1"/>
      </xdr:nvSpPr>
      <xdr:spPr>
        <a:xfrm>
          <a:off x="4124960"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65405</xdr:rowOff>
    </xdr:from>
    <xdr:to>
      <xdr:col>20</xdr:col>
      <xdr:colOff>38100</xdr:colOff>
      <xdr:row>107</xdr:row>
      <xdr:rowOff>167005</xdr:rowOff>
    </xdr:to>
    <xdr:sp macro="" textlink="">
      <xdr:nvSpPr>
        <xdr:cNvPr id="421" name="楕円 420">
          <a:extLst>
            <a:ext uri="{FF2B5EF4-FFF2-40B4-BE49-F238E27FC236}">
              <a16:creationId xmlns:a16="http://schemas.microsoft.com/office/drawing/2014/main" id="{C683E59D-91C1-4E55-A9A4-002D460C1676}"/>
            </a:ext>
          </a:extLst>
        </xdr:cNvPr>
        <xdr:cNvSpPr/>
      </xdr:nvSpPr>
      <xdr:spPr>
        <a:xfrm>
          <a:off x="3312160" y="18002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116205</xdr:rowOff>
    </xdr:from>
    <xdr:to>
      <xdr:col>24</xdr:col>
      <xdr:colOff>63500</xdr:colOff>
      <xdr:row>108</xdr:row>
      <xdr:rowOff>7620</xdr:rowOff>
    </xdr:to>
    <xdr:cxnSp macro="">
      <xdr:nvCxnSpPr>
        <xdr:cNvPr id="422" name="直線コネクタ 421">
          <a:extLst>
            <a:ext uri="{FF2B5EF4-FFF2-40B4-BE49-F238E27FC236}">
              <a16:creationId xmlns:a16="http://schemas.microsoft.com/office/drawing/2014/main" id="{EF07FD74-7035-4B78-B25C-78855DC4429F}"/>
            </a:ext>
          </a:extLst>
        </xdr:cNvPr>
        <xdr:cNvCxnSpPr/>
      </xdr:nvCxnSpPr>
      <xdr:spPr>
        <a:xfrm>
          <a:off x="3355340" y="18053685"/>
          <a:ext cx="7315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4445</xdr:rowOff>
    </xdr:from>
    <xdr:to>
      <xdr:col>15</xdr:col>
      <xdr:colOff>101600</xdr:colOff>
      <xdr:row>107</xdr:row>
      <xdr:rowOff>106045</xdr:rowOff>
    </xdr:to>
    <xdr:sp macro="" textlink="">
      <xdr:nvSpPr>
        <xdr:cNvPr id="423" name="楕円 422">
          <a:extLst>
            <a:ext uri="{FF2B5EF4-FFF2-40B4-BE49-F238E27FC236}">
              <a16:creationId xmlns:a16="http://schemas.microsoft.com/office/drawing/2014/main" id="{80A2EEF0-99B0-454F-905B-CE5664D33E17}"/>
            </a:ext>
          </a:extLst>
        </xdr:cNvPr>
        <xdr:cNvSpPr/>
      </xdr:nvSpPr>
      <xdr:spPr>
        <a:xfrm>
          <a:off x="25146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55245</xdr:rowOff>
    </xdr:from>
    <xdr:to>
      <xdr:col>19</xdr:col>
      <xdr:colOff>177800</xdr:colOff>
      <xdr:row>107</xdr:row>
      <xdr:rowOff>116205</xdr:rowOff>
    </xdr:to>
    <xdr:cxnSp macro="">
      <xdr:nvCxnSpPr>
        <xdr:cNvPr id="424" name="直線コネクタ 423">
          <a:extLst>
            <a:ext uri="{FF2B5EF4-FFF2-40B4-BE49-F238E27FC236}">
              <a16:creationId xmlns:a16="http://schemas.microsoft.com/office/drawing/2014/main" id="{34E7BB48-FA38-4812-936E-0ABB71428C20}"/>
            </a:ext>
          </a:extLst>
        </xdr:cNvPr>
        <xdr:cNvCxnSpPr/>
      </xdr:nvCxnSpPr>
      <xdr:spPr>
        <a:xfrm>
          <a:off x="2565400" y="1799272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109220</xdr:rowOff>
    </xdr:from>
    <xdr:to>
      <xdr:col>10</xdr:col>
      <xdr:colOff>165100</xdr:colOff>
      <xdr:row>107</xdr:row>
      <xdr:rowOff>39370</xdr:rowOff>
    </xdr:to>
    <xdr:sp macro="" textlink="">
      <xdr:nvSpPr>
        <xdr:cNvPr id="425" name="楕円 424">
          <a:extLst>
            <a:ext uri="{FF2B5EF4-FFF2-40B4-BE49-F238E27FC236}">
              <a16:creationId xmlns:a16="http://schemas.microsoft.com/office/drawing/2014/main" id="{9BE97835-65F4-490C-A8C7-1DFFB28ABB40}"/>
            </a:ext>
          </a:extLst>
        </xdr:cNvPr>
        <xdr:cNvSpPr/>
      </xdr:nvSpPr>
      <xdr:spPr>
        <a:xfrm>
          <a:off x="17399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160020</xdr:rowOff>
    </xdr:from>
    <xdr:to>
      <xdr:col>15</xdr:col>
      <xdr:colOff>50800</xdr:colOff>
      <xdr:row>107</xdr:row>
      <xdr:rowOff>55245</xdr:rowOff>
    </xdr:to>
    <xdr:cxnSp macro="">
      <xdr:nvCxnSpPr>
        <xdr:cNvPr id="426" name="直線コネクタ 425">
          <a:extLst>
            <a:ext uri="{FF2B5EF4-FFF2-40B4-BE49-F238E27FC236}">
              <a16:creationId xmlns:a16="http://schemas.microsoft.com/office/drawing/2014/main" id="{BC747A82-6299-4CC7-9386-2C95BC95C8B5}"/>
            </a:ext>
          </a:extLst>
        </xdr:cNvPr>
        <xdr:cNvCxnSpPr/>
      </xdr:nvCxnSpPr>
      <xdr:spPr>
        <a:xfrm>
          <a:off x="1790700" y="1792986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50164</xdr:rowOff>
    </xdr:from>
    <xdr:to>
      <xdr:col>6</xdr:col>
      <xdr:colOff>38100</xdr:colOff>
      <xdr:row>106</xdr:row>
      <xdr:rowOff>151764</xdr:rowOff>
    </xdr:to>
    <xdr:sp macro="" textlink="">
      <xdr:nvSpPr>
        <xdr:cNvPr id="427" name="楕円 426">
          <a:extLst>
            <a:ext uri="{FF2B5EF4-FFF2-40B4-BE49-F238E27FC236}">
              <a16:creationId xmlns:a16="http://schemas.microsoft.com/office/drawing/2014/main" id="{7BD645C1-1BA9-4C11-A211-F687C7E3EB0B}"/>
            </a:ext>
          </a:extLst>
        </xdr:cNvPr>
        <xdr:cNvSpPr/>
      </xdr:nvSpPr>
      <xdr:spPr>
        <a:xfrm>
          <a:off x="965200" y="17820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100964</xdr:rowOff>
    </xdr:from>
    <xdr:to>
      <xdr:col>10</xdr:col>
      <xdr:colOff>114300</xdr:colOff>
      <xdr:row>106</xdr:row>
      <xdr:rowOff>160020</xdr:rowOff>
    </xdr:to>
    <xdr:cxnSp macro="">
      <xdr:nvCxnSpPr>
        <xdr:cNvPr id="428" name="直線コネクタ 427">
          <a:extLst>
            <a:ext uri="{FF2B5EF4-FFF2-40B4-BE49-F238E27FC236}">
              <a16:creationId xmlns:a16="http://schemas.microsoft.com/office/drawing/2014/main" id="{7313330E-5254-4362-A37B-6C4E199E59CB}"/>
            </a:ext>
          </a:extLst>
        </xdr:cNvPr>
        <xdr:cNvCxnSpPr/>
      </xdr:nvCxnSpPr>
      <xdr:spPr>
        <a:xfrm>
          <a:off x="1008380" y="17870804"/>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429" name="n_1aveValue【市民会館】&#10;有形固定資産減価償却率">
          <a:extLst>
            <a:ext uri="{FF2B5EF4-FFF2-40B4-BE49-F238E27FC236}">
              <a16:creationId xmlns:a16="http://schemas.microsoft.com/office/drawing/2014/main" id="{41B0C3A2-A30F-44B5-A7F1-3AB38BB7C642}"/>
            </a:ext>
          </a:extLst>
        </xdr:cNvPr>
        <xdr:cNvSpPr txBox="1"/>
      </xdr:nvSpPr>
      <xdr:spPr>
        <a:xfrm>
          <a:off x="317056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市民会館】&#10;有形固定資産減価償却率">
          <a:extLst>
            <a:ext uri="{FF2B5EF4-FFF2-40B4-BE49-F238E27FC236}">
              <a16:creationId xmlns:a16="http://schemas.microsoft.com/office/drawing/2014/main" id="{23B27180-3108-49E0-B9C6-882F9E4312F6}"/>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1" name="n_3aveValue【市民会館】&#10;有形固定資産減価償却率">
          <a:extLst>
            <a:ext uri="{FF2B5EF4-FFF2-40B4-BE49-F238E27FC236}">
              <a16:creationId xmlns:a16="http://schemas.microsoft.com/office/drawing/2014/main" id="{1DFBBA21-DF32-4519-8B94-FCFFF39131AA}"/>
            </a:ext>
          </a:extLst>
        </xdr:cNvPr>
        <xdr:cNvSpPr txBox="1"/>
      </xdr:nvSpPr>
      <xdr:spPr>
        <a:xfrm>
          <a:off x="16110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aveValue【市民会館】&#10;有形固定資産減価償却率">
          <a:extLst>
            <a:ext uri="{FF2B5EF4-FFF2-40B4-BE49-F238E27FC236}">
              <a16:creationId xmlns:a16="http://schemas.microsoft.com/office/drawing/2014/main" id="{B21E42CD-F304-48E8-986B-2310EECAE0AD}"/>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158132</xdr:rowOff>
    </xdr:from>
    <xdr:ext cx="405111" cy="259045"/>
    <xdr:sp macro="" textlink="">
      <xdr:nvSpPr>
        <xdr:cNvPr id="433" name="n_1mainValue【市民会館】&#10;有形固定資産減価償却率">
          <a:extLst>
            <a:ext uri="{FF2B5EF4-FFF2-40B4-BE49-F238E27FC236}">
              <a16:creationId xmlns:a16="http://schemas.microsoft.com/office/drawing/2014/main" id="{CD54B236-09A2-4943-B894-8128B94A822B}"/>
            </a:ext>
          </a:extLst>
        </xdr:cNvPr>
        <xdr:cNvSpPr txBox="1"/>
      </xdr:nvSpPr>
      <xdr:spPr>
        <a:xfrm>
          <a:off x="317056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97172</xdr:rowOff>
    </xdr:from>
    <xdr:ext cx="405111" cy="259045"/>
    <xdr:sp macro="" textlink="">
      <xdr:nvSpPr>
        <xdr:cNvPr id="434" name="n_2mainValue【市民会館】&#10;有形固定資産減価償却率">
          <a:extLst>
            <a:ext uri="{FF2B5EF4-FFF2-40B4-BE49-F238E27FC236}">
              <a16:creationId xmlns:a16="http://schemas.microsoft.com/office/drawing/2014/main" id="{469C2873-EA5B-4191-9FF4-C96D53B0197B}"/>
            </a:ext>
          </a:extLst>
        </xdr:cNvPr>
        <xdr:cNvSpPr txBox="1"/>
      </xdr:nvSpPr>
      <xdr:spPr>
        <a:xfrm>
          <a:off x="238570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30497</xdr:rowOff>
    </xdr:from>
    <xdr:ext cx="405111" cy="259045"/>
    <xdr:sp macro="" textlink="">
      <xdr:nvSpPr>
        <xdr:cNvPr id="435" name="n_3mainValue【市民会館】&#10;有形固定資産減価償却率">
          <a:extLst>
            <a:ext uri="{FF2B5EF4-FFF2-40B4-BE49-F238E27FC236}">
              <a16:creationId xmlns:a16="http://schemas.microsoft.com/office/drawing/2014/main" id="{18F2DBF4-C9CB-4206-8DF9-10375364C2DE}"/>
            </a:ext>
          </a:extLst>
        </xdr:cNvPr>
        <xdr:cNvSpPr txBox="1"/>
      </xdr:nvSpPr>
      <xdr:spPr>
        <a:xfrm>
          <a:off x="16110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142891</xdr:rowOff>
    </xdr:from>
    <xdr:ext cx="405111" cy="259045"/>
    <xdr:sp macro="" textlink="">
      <xdr:nvSpPr>
        <xdr:cNvPr id="436" name="n_4mainValue【市民会館】&#10;有形固定資産減価償却率">
          <a:extLst>
            <a:ext uri="{FF2B5EF4-FFF2-40B4-BE49-F238E27FC236}">
              <a16:creationId xmlns:a16="http://schemas.microsoft.com/office/drawing/2014/main" id="{D66A9204-E1AA-4626-9F25-9B5EA9F3EB5D}"/>
            </a:ext>
          </a:extLst>
        </xdr:cNvPr>
        <xdr:cNvSpPr txBox="1"/>
      </xdr:nvSpPr>
      <xdr:spPr>
        <a:xfrm>
          <a:off x="836304" y="1791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406F72C-5702-46F3-A36C-C40CEF7A54A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E4BA834-2529-4D0F-B4AA-8B05CE9119E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351ACAF0-ED2B-4004-8A16-0AD9609D1E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97D8BDA-30EF-4C51-A6D9-7DAB85A7B7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591DED0-EEA4-4FAE-9129-4898AB8BB9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8CFA15F1-8955-4A09-8F0D-DE599BC72C4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7A69675-9E93-47DB-A862-5D2601BB25B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45A9F7E-EE01-45D6-86F8-7BA32BE3E9A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55C4C94D-B3F7-44FD-A65D-68AE0118A90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588EF15-9D58-42A4-9981-92BC8FBB74E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489FA5B1-E078-49F1-A190-C06BE437D42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9B0BB6F2-D837-411B-95CA-AF49ABFE9A7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45DC9625-3255-44E9-B6C0-E19BA985EED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1C467C3-F263-401F-A94F-3A011E6A87A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8F284AB-FE1B-4F19-BCAE-AFCD720C911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D89F53B-1594-40D2-AA1C-1C24902F8596}"/>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E22A4477-8E30-4311-B18D-174396A0AA9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893C05F-7E61-4166-92AA-238236214B7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2820EF02-C1B8-4310-922B-17779E60B7C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E1721B8F-C5F0-438D-808C-040C702C263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194EC12-FA43-462A-A5CF-7D4973E0094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9B46886-0F54-4E95-8D98-AFB62E3ACDD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982788C-1FDA-44AA-A923-1A82B194CF7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460" name="直線コネクタ 459">
          <a:extLst>
            <a:ext uri="{FF2B5EF4-FFF2-40B4-BE49-F238E27FC236}">
              <a16:creationId xmlns:a16="http://schemas.microsoft.com/office/drawing/2014/main" id="{897ABC4B-6104-473D-A77C-0FE54BE066CE}"/>
            </a:ext>
          </a:extLst>
        </xdr:cNvPr>
        <xdr:cNvCxnSpPr/>
      </xdr:nvCxnSpPr>
      <xdr:spPr>
        <a:xfrm flipV="1">
          <a:off x="9219565" y="16757904"/>
          <a:ext cx="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1" name="【市民会館】&#10;一人当たり面積最小値テキスト">
          <a:extLst>
            <a:ext uri="{FF2B5EF4-FFF2-40B4-BE49-F238E27FC236}">
              <a16:creationId xmlns:a16="http://schemas.microsoft.com/office/drawing/2014/main" id="{D4767C0F-F00E-4565-9C95-70BF7CC5AC40}"/>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2" name="直線コネクタ 461">
          <a:extLst>
            <a:ext uri="{FF2B5EF4-FFF2-40B4-BE49-F238E27FC236}">
              <a16:creationId xmlns:a16="http://schemas.microsoft.com/office/drawing/2014/main" id="{D6ABEB73-A164-4027-A578-12D89BB73E6B}"/>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463" name="【市民会館】&#10;一人当たり面積最大値テキスト">
          <a:extLst>
            <a:ext uri="{FF2B5EF4-FFF2-40B4-BE49-F238E27FC236}">
              <a16:creationId xmlns:a16="http://schemas.microsoft.com/office/drawing/2014/main" id="{9E6090F5-7BF9-464B-8A12-8DBC5016F1FE}"/>
            </a:ext>
          </a:extLst>
        </xdr:cNvPr>
        <xdr:cNvSpPr txBox="1"/>
      </xdr:nvSpPr>
      <xdr:spPr>
        <a:xfrm>
          <a:off x="9258300" y="165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464" name="直線コネクタ 463">
          <a:extLst>
            <a:ext uri="{FF2B5EF4-FFF2-40B4-BE49-F238E27FC236}">
              <a16:creationId xmlns:a16="http://schemas.microsoft.com/office/drawing/2014/main" id="{439DC3E9-1346-431D-A2C3-9C681FD43B22}"/>
            </a:ext>
          </a:extLst>
        </xdr:cNvPr>
        <xdr:cNvCxnSpPr/>
      </xdr:nvCxnSpPr>
      <xdr:spPr>
        <a:xfrm>
          <a:off x="9154160" y="1675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65" name="【市民会館】&#10;一人当たり面積平均値テキスト">
          <a:extLst>
            <a:ext uri="{FF2B5EF4-FFF2-40B4-BE49-F238E27FC236}">
              <a16:creationId xmlns:a16="http://schemas.microsoft.com/office/drawing/2014/main" id="{3386BAE6-26D7-455D-92CF-56650A54E6C0}"/>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6" name="フローチャート: 判断 465">
          <a:extLst>
            <a:ext uri="{FF2B5EF4-FFF2-40B4-BE49-F238E27FC236}">
              <a16:creationId xmlns:a16="http://schemas.microsoft.com/office/drawing/2014/main" id="{9CAA7EB8-CB6E-43C1-A6A4-77BE11CD613D}"/>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467" name="フローチャート: 判断 466">
          <a:extLst>
            <a:ext uri="{FF2B5EF4-FFF2-40B4-BE49-F238E27FC236}">
              <a16:creationId xmlns:a16="http://schemas.microsoft.com/office/drawing/2014/main" id="{75AB5185-ADF1-4274-BAF7-B9F592C668CE}"/>
            </a:ext>
          </a:extLst>
        </xdr:cNvPr>
        <xdr:cNvSpPr/>
      </xdr:nvSpPr>
      <xdr:spPr>
        <a:xfrm>
          <a:off x="8445500" y="17863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68" name="フローチャート: 判断 467">
          <a:extLst>
            <a:ext uri="{FF2B5EF4-FFF2-40B4-BE49-F238E27FC236}">
              <a16:creationId xmlns:a16="http://schemas.microsoft.com/office/drawing/2014/main" id="{6A92B1A5-7E9E-4D57-B1A7-A4E85F828CAE}"/>
            </a:ext>
          </a:extLst>
        </xdr:cNvPr>
        <xdr:cNvSpPr/>
      </xdr:nvSpPr>
      <xdr:spPr>
        <a:xfrm>
          <a:off x="7670800" y="17884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469" name="フローチャート: 判断 468">
          <a:extLst>
            <a:ext uri="{FF2B5EF4-FFF2-40B4-BE49-F238E27FC236}">
              <a16:creationId xmlns:a16="http://schemas.microsoft.com/office/drawing/2014/main" id="{9944608C-BE6D-47C1-BD24-A26998F5C039}"/>
            </a:ext>
          </a:extLst>
        </xdr:cNvPr>
        <xdr:cNvSpPr/>
      </xdr:nvSpPr>
      <xdr:spPr>
        <a:xfrm>
          <a:off x="6873240" y="1793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470" name="フローチャート: 判断 469">
          <a:extLst>
            <a:ext uri="{FF2B5EF4-FFF2-40B4-BE49-F238E27FC236}">
              <a16:creationId xmlns:a16="http://schemas.microsoft.com/office/drawing/2014/main" id="{244E15D9-73E8-4076-AD81-8EF5D34113DA}"/>
            </a:ext>
          </a:extLst>
        </xdr:cNvPr>
        <xdr:cNvSpPr/>
      </xdr:nvSpPr>
      <xdr:spPr>
        <a:xfrm>
          <a:off x="6098540" y="179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4C13DD9-E15F-4905-9FC7-209C5B60B8E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35A09EC-A229-46F2-BA9F-2DAFC2B15BA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8E9A594-F4A1-4EA6-860A-A9D65A69254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77B1FF-38CF-4D27-BD4D-A3393A8A7BF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2968415-BF6F-46E0-9773-120D79D4FE9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66548</xdr:rowOff>
    </xdr:from>
    <xdr:to>
      <xdr:col>55</xdr:col>
      <xdr:colOff>50800</xdr:colOff>
      <xdr:row>108</xdr:row>
      <xdr:rowOff>168148</xdr:rowOff>
    </xdr:to>
    <xdr:sp macro="" textlink="">
      <xdr:nvSpPr>
        <xdr:cNvPr id="476" name="楕円 475">
          <a:extLst>
            <a:ext uri="{FF2B5EF4-FFF2-40B4-BE49-F238E27FC236}">
              <a16:creationId xmlns:a16="http://schemas.microsoft.com/office/drawing/2014/main" id="{1A527F30-02BD-4367-9A7B-D0DB39964E0D}"/>
            </a:ext>
          </a:extLst>
        </xdr:cNvPr>
        <xdr:cNvSpPr/>
      </xdr:nvSpPr>
      <xdr:spPr>
        <a:xfrm>
          <a:off x="9192260" y="18171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152925</xdr:rowOff>
    </xdr:from>
    <xdr:ext cx="469744" cy="259045"/>
    <xdr:sp macro="" textlink="">
      <xdr:nvSpPr>
        <xdr:cNvPr id="477" name="【市民会館】&#10;一人当たり面積該当値テキスト">
          <a:extLst>
            <a:ext uri="{FF2B5EF4-FFF2-40B4-BE49-F238E27FC236}">
              <a16:creationId xmlns:a16="http://schemas.microsoft.com/office/drawing/2014/main" id="{4B119A45-24F9-498D-B33C-875AC1967109}"/>
            </a:ext>
          </a:extLst>
        </xdr:cNvPr>
        <xdr:cNvSpPr txBox="1"/>
      </xdr:nvSpPr>
      <xdr:spPr>
        <a:xfrm>
          <a:off x="9258300" y="180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66548</xdr:rowOff>
    </xdr:from>
    <xdr:to>
      <xdr:col>50</xdr:col>
      <xdr:colOff>165100</xdr:colOff>
      <xdr:row>108</xdr:row>
      <xdr:rowOff>168148</xdr:rowOff>
    </xdr:to>
    <xdr:sp macro="" textlink="">
      <xdr:nvSpPr>
        <xdr:cNvPr id="478" name="楕円 477">
          <a:extLst>
            <a:ext uri="{FF2B5EF4-FFF2-40B4-BE49-F238E27FC236}">
              <a16:creationId xmlns:a16="http://schemas.microsoft.com/office/drawing/2014/main" id="{118B3320-9AFC-4AE3-8698-C45AE7402E97}"/>
            </a:ext>
          </a:extLst>
        </xdr:cNvPr>
        <xdr:cNvSpPr/>
      </xdr:nvSpPr>
      <xdr:spPr>
        <a:xfrm>
          <a:off x="8445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117348</xdr:rowOff>
    </xdr:from>
    <xdr:to>
      <xdr:col>55</xdr:col>
      <xdr:colOff>0</xdr:colOff>
      <xdr:row>108</xdr:row>
      <xdr:rowOff>117348</xdr:rowOff>
    </xdr:to>
    <xdr:cxnSp macro="">
      <xdr:nvCxnSpPr>
        <xdr:cNvPr id="479" name="直線コネクタ 478">
          <a:extLst>
            <a:ext uri="{FF2B5EF4-FFF2-40B4-BE49-F238E27FC236}">
              <a16:creationId xmlns:a16="http://schemas.microsoft.com/office/drawing/2014/main" id="{69756CE6-27E0-4597-BBEE-C902598AAC25}"/>
            </a:ext>
          </a:extLst>
        </xdr:cNvPr>
        <xdr:cNvCxnSpPr/>
      </xdr:nvCxnSpPr>
      <xdr:spPr>
        <a:xfrm>
          <a:off x="8496300" y="182224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67311</xdr:rowOff>
    </xdr:from>
    <xdr:to>
      <xdr:col>46</xdr:col>
      <xdr:colOff>38100</xdr:colOff>
      <xdr:row>108</xdr:row>
      <xdr:rowOff>168911</xdr:rowOff>
    </xdr:to>
    <xdr:sp macro="" textlink="">
      <xdr:nvSpPr>
        <xdr:cNvPr id="480" name="楕円 479">
          <a:extLst>
            <a:ext uri="{FF2B5EF4-FFF2-40B4-BE49-F238E27FC236}">
              <a16:creationId xmlns:a16="http://schemas.microsoft.com/office/drawing/2014/main" id="{C7C3BFDF-083A-4E76-9C73-F48105B632E0}"/>
            </a:ext>
          </a:extLst>
        </xdr:cNvPr>
        <xdr:cNvSpPr/>
      </xdr:nvSpPr>
      <xdr:spPr>
        <a:xfrm>
          <a:off x="7670800" y="18172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117348</xdr:rowOff>
    </xdr:from>
    <xdr:to>
      <xdr:col>50</xdr:col>
      <xdr:colOff>114300</xdr:colOff>
      <xdr:row>108</xdr:row>
      <xdr:rowOff>118111</xdr:rowOff>
    </xdr:to>
    <xdr:cxnSp macro="">
      <xdr:nvCxnSpPr>
        <xdr:cNvPr id="481" name="直線コネクタ 480">
          <a:extLst>
            <a:ext uri="{FF2B5EF4-FFF2-40B4-BE49-F238E27FC236}">
              <a16:creationId xmlns:a16="http://schemas.microsoft.com/office/drawing/2014/main" id="{A0A64CD4-34EB-4D07-A52F-915A770FB1DF}"/>
            </a:ext>
          </a:extLst>
        </xdr:cNvPr>
        <xdr:cNvCxnSpPr/>
      </xdr:nvCxnSpPr>
      <xdr:spPr>
        <a:xfrm flipV="1">
          <a:off x="7713980" y="18222468"/>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68072</xdr:rowOff>
    </xdr:from>
    <xdr:to>
      <xdr:col>41</xdr:col>
      <xdr:colOff>101600</xdr:colOff>
      <xdr:row>108</xdr:row>
      <xdr:rowOff>169672</xdr:rowOff>
    </xdr:to>
    <xdr:sp macro="" textlink="">
      <xdr:nvSpPr>
        <xdr:cNvPr id="482" name="楕円 481">
          <a:extLst>
            <a:ext uri="{FF2B5EF4-FFF2-40B4-BE49-F238E27FC236}">
              <a16:creationId xmlns:a16="http://schemas.microsoft.com/office/drawing/2014/main" id="{33D119DE-912B-4B09-90C4-4463935B3B8B}"/>
            </a:ext>
          </a:extLst>
        </xdr:cNvPr>
        <xdr:cNvSpPr/>
      </xdr:nvSpPr>
      <xdr:spPr>
        <a:xfrm>
          <a:off x="6873240" y="181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118111</xdr:rowOff>
    </xdr:from>
    <xdr:to>
      <xdr:col>45</xdr:col>
      <xdr:colOff>177800</xdr:colOff>
      <xdr:row>108</xdr:row>
      <xdr:rowOff>118872</xdr:rowOff>
    </xdr:to>
    <xdr:cxnSp macro="">
      <xdr:nvCxnSpPr>
        <xdr:cNvPr id="483" name="直線コネクタ 482">
          <a:extLst>
            <a:ext uri="{FF2B5EF4-FFF2-40B4-BE49-F238E27FC236}">
              <a16:creationId xmlns:a16="http://schemas.microsoft.com/office/drawing/2014/main" id="{8059F725-F60E-4730-85C1-5326E06FE887}"/>
            </a:ext>
          </a:extLst>
        </xdr:cNvPr>
        <xdr:cNvCxnSpPr/>
      </xdr:nvCxnSpPr>
      <xdr:spPr>
        <a:xfrm flipV="1">
          <a:off x="6924040" y="18223231"/>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68835</xdr:rowOff>
    </xdr:from>
    <xdr:to>
      <xdr:col>36</xdr:col>
      <xdr:colOff>165100</xdr:colOff>
      <xdr:row>108</xdr:row>
      <xdr:rowOff>170435</xdr:rowOff>
    </xdr:to>
    <xdr:sp macro="" textlink="">
      <xdr:nvSpPr>
        <xdr:cNvPr id="484" name="楕円 483">
          <a:extLst>
            <a:ext uri="{FF2B5EF4-FFF2-40B4-BE49-F238E27FC236}">
              <a16:creationId xmlns:a16="http://schemas.microsoft.com/office/drawing/2014/main" id="{15C86BE2-A1BD-48D2-A7C7-9662838D7A3E}"/>
            </a:ext>
          </a:extLst>
        </xdr:cNvPr>
        <xdr:cNvSpPr/>
      </xdr:nvSpPr>
      <xdr:spPr>
        <a:xfrm>
          <a:off x="60985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118872</xdr:rowOff>
    </xdr:from>
    <xdr:to>
      <xdr:col>41</xdr:col>
      <xdr:colOff>50800</xdr:colOff>
      <xdr:row>108</xdr:row>
      <xdr:rowOff>119635</xdr:rowOff>
    </xdr:to>
    <xdr:cxnSp macro="">
      <xdr:nvCxnSpPr>
        <xdr:cNvPr id="485" name="直線コネクタ 484">
          <a:extLst>
            <a:ext uri="{FF2B5EF4-FFF2-40B4-BE49-F238E27FC236}">
              <a16:creationId xmlns:a16="http://schemas.microsoft.com/office/drawing/2014/main" id="{13DBBC17-D674-44BC-810C-D750EC38F256}"/>
            </a:ext>
          </a:extLst>
        </xdr:cNvPr>
        <xdr:cNvCxnSpPr/>
      </xdr:nvCxnSpPr>
      <xdr:spPr>
        <a:xfrm flipV="1">
          <a:off x="6149340" y="18223992"/>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486" name="n_1aveValue【市民会館】&#10;一人当たり面積">
          <a:extLst>
            <a:ext uri="{FF2B5EF4-FFF2-40B4-BE49-F238E27FC236}">
              <a16:creationId xmlns:a16="http://schemas.microsoft.com/office/drawing/2014/main" id="{059B1458-7A54-436E-AD55-6B57E4B726F0}"/>
            </a:ext>
          </a:extLst>
        </xdr:cNvPr>
        <xdr:cNvSpPr txBox="1"/>
      </xdr:nvSpPr>
      <xdr:spPr>
        <a:xfrm>
          <a:off x="8271587" y="1764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487" name="n_2aveValue【市民会館】&#10;一人当たり面積">
          <a:extLst>
            <a:ext uri="{FF2B5EF4-FFF2-40B4-BE49-F238E27FC236}">
              <a16:creationId xmlns:a16="http://schemas.microsoft.com/office/drawing/2014/main" id="{4ED4C035-CF3F-4836-8369-F50BF368351E}"/>
            </a:ext>
          </a:extLst>
        </xdr:cNvPr>
        <xdr:cNvSpPr txBox="1"/>
      </xdr:nvSpPr>
      <xdr:spPr>
        <a:xfrm>
          <a:off x="7509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488" name="n_3aveValue【市民会館】&#10;一人当たり面積">
          <a:extLst>
            <a:ext uri="{FF2B5EF4-FFF2-40B4-BE49-F238E27FC236}">
              <a16:creationId xmlns:a16="http://schemas.microsoft.com/office/drawing/2014/main" id="{D831A563-4E2C-43A9-91E2-2314BECBB6F2}"/>
            </a:ext>
          </a:extLst>
        </xdr:cNvPr>
        <xdr:cNvSpPr txBox="1"/>
      </xdr:nvSpPr>
      <xdr:spPr>
        <a:xfrm>
          <a:off x="67120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489" name="n_4aveValue【市民会館】&#10;一人当たり面積">
          <a:extLst>
            <a:ext uri="{FF2B5EF4-FFF2-40B4-BE49-F238E27FC236}">
              <a16:creationId xmlns:a16="http://schemas.microsoft.com/office/drawing/2014/main" id="{DA9FDE35-3E07-4DDD-8E8E-A48D50833B0C}"/>
            </a:ext>
          </a:extLst>
        </xdr:cNvPr>
        <xdr:cNvSpPr txBox="1"/>
      </xdr:nvSpPr>
      <xdr:spPr>
        <a:xfrm>
          <a:off x="5937327"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159275</xdr:rowOff>
    </xdr:from>
    <xdr:ext cx="469744" cy="259045"/>
    <xdr:sp macro="" textlink="">
      <xdr:nvSpPr>
        <xdr:cNvPr id="490" name="n_1mainValue【市民会館】&#10;一人当たり面積">
          <a:extLst>
            <a:ext uri="{FF2B5EF4-FFF2-40B4-BE49-F238E27FC236}">
              <a16:creationId xmlns:a16="http://schemas.microsoft.com/office/drawing/2014/main" id="{1DE7AF21-C50A-4FF9-B5D2-44A1FD4C572B}"/>
            </a:ext>
          </a:extLst>
        </xdr:cNvPr>
        <xdr:cNvSpPr txBox="1"/>
      </xdr:nvSpPr>
      <xdr:spPr>
        <a:xfrm>
          <a:off x="827158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160038</xdr:rowOff>
    </xdr:from>
    <xdr:ext cx="469744" cy="259045"/>
    <xdr:sp macro="" textlink="">
      <xdr:nvSpPr>
        <xdr:cNvPr id="491" name="n_2mainValue【市民会館】&#10;一人当たり面積">
          <a:extLst>
            <a:ext uri="{FF2B5EF4-FFF2-40B4-BE49-F238E27FC236}">
              <a16:creationId xmlns:a16="http://schemas.microsoft.com/office/drawing/2014/main" id="{8E049F7C-FACE-4C81-9719-7E77976C784A}"/>
            </a:ext>
          </a:extLst>
        </xdr:cNvPr>
        <xdr:cNvSpPr txBox="1"/>
      </xdr:nvSpPr>
      <xdr:spPr>
        <a:xfrm>
          <a:off x="7509587" y="182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160799</xdr:rowOff>
    </xdr:from>
    <xdr:ext cx="469744" cy="259045"/>
    <xdr:sp macro="" textlink="">
      <xdr:nvSpPr>
        <xdr:cNvPr id="492" name="n_3mainValue【市民会館】&#10;一人当たり面積">
          <a:extLst>
            <a:ext uri="{FF2B5EF4-FFF2-40B4-BE49-F238E27FC236}">
              <a16:creationId xmlns:a16="http://schemas.microsoft.com/office/drawing/2014/main" id="{178473DE-E421-4C25-A741-41327D4EFDAE}"/>
            </a:ext>
          </a:extLst>
        </xdr:cNvPr>
        <xdr:cNvSpPr txBox="1"/>
      </xdr:nvSpPr>
      <xdr:spPr>
        <a:xfrm>
          <a:off x="6712027" y="1826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161562</xdr:rowOff>
    </xdr:from>
    <xdr:ext cx="469744" cy="259045"/>
    <xdr:sp macro="" textlink="">
      <xdr:nvSpPr>
        <xdr:cNvPr id="493" name="n_4mainValue【市民会館】&#10;一人当たり面積">
          <a:extLst>
            <a:ext uri="{FF2B5EF4-FFF2-40B4-BE49-F238E27FC236}">
              <a16:creationId xmlns:a16="http://schemas.microsoft.com/office/drawing/2014/main" id="{ADA06276-99BB-4E1D-83B6-A6EDB33EB640}"/>
            </a:ext>
          </a:extLst>
        </xdr:cNvPr>
        <xdr:cNvSpPr txBox="1"/>
      </xdr:nvSpPr>
      <xdr:spPr>
        <a:xfrm>
          <a:off x="59373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A510621-AF33-4EA2-9670-F56096B171E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BA8D65F-2528-4978-B05D-ED7B517FEB3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F5552F0-3FC2-442A-A277-F9EED4D9EAC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8209FE36-252A-434C-B30A-4DFA7D1DCF9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6F7355E-B855-4060-86E5-6DF549546C6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381A59E-4CFC-4FFA-921C-E6D8C0BC796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FFD787F-5D46-4D7A-A5A9-54296743A8F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D6CF81D-578E-4BF0-B57F-CFB3AC69E25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9C82F81-6FB9-4B09-8494-ACC1EBD04BF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6BE67B13-3ACB-4D4D-85DE-3C9E4E87763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A4D05516-5EBC-4DFD-BFF8-DEF0C0B70C8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514E4C14-C7FD-4B58-B007-4DE8ADD3386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CB4B5400-611E-47C9-9D97-54DC33289CB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1CE95287-E9A4-4485-ACF0-DE61358143C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1BB3B8D4-DF2A-4740-9926-8B61B6B43DD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F4F312E6-8EC1-49CE-B7CA-0829151B516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2481A16F-F0D9-435D-B535-B01099A7F56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24059280-78AC-4E8D-BBBA-6B4F409B2E3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687E0CA3-CB26-4084-8B9F-46D9057E981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1EF7D53D-8A4F-44C5-B0D0-F9F91A9F9D4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5F4FC981-2AC9-4C69-857E-DC6C42B4E55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274A2E26-13C1-4680-86F1-82614BB071BF}"/>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FE9A3C77-F302-4143-B5EC-BFFDC0CD0A5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1289BA4B-2431-4432-8E2E-85CF57DAECB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0B413EA-FB9E-477B-8542-6A523A6BC55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C27EFA80-3706-4FA0-B5C7-2FE61E236ED7}"/>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42AA767D-7061-4821-B699-EEB12104E9F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FF5B8CC7-BA96-430E-BDF8-633A273C798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4F2251CE-422F-47D4-BDA0-33460794F153}"/>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523" name="直線コネクタ 522">
          <a:extLst>
            <a:ext uri="{FF2B5EF4-FFF2-40B4-BE49-F238E27FC236}">
              <a16:creationId xmlns:a16="http://schemas.microsoft.com/office/drawing/2014/main" id="{B99AFA94-B4B3-4ABE-AC3F-AC51F378B771}"/>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4D74C5A-FC4D-4B96-AC2F-A53DE4F8F7DE}"/>
            </a:ext>
          </a:extLst>
        </xdr:cNvPr>
        <xdr:cNvSpPr txBox="1"/>
      </xdr:nvSpPr>
      <xdr:spPr>
        <a:xfrm>
          <a:off x="14414500" y="6364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25" name="フローチャート: 判断 524">
          <a:extLst>
            <a:ext uri="{FF2B5EF4-FFF2-40B4-BE49-F238E27FC236}">
              <a16:creationId xmlns:a16="http://schemas.microsoft.com/office/drawing/2014/main" id="{8EC96C3E-80BC-4D50-80CE-59CD7571F8BB}"/>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6AFE74D8-C2D1-46FF-9396-FF6A6EA7AC29}"/>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7" name="フローチャート: 判断 526">
          <a:extLst>
            <a:ext uri="{FF2B5EF4-FFF2-40B4-BE49-F238E27FC236}">
              <a16:creationId xmlns:a16="http://schemas.microsoft.com/office/drawing/2014/main" id="{98CC2AE2-BEA7-45F5-98F7-E26F9A96E58C}"/>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528" name="フローチャート: 判断 527">
          <a:extLst>
            <a:ext uri="{FF2B5EF4-FFF2-40B4-BE49-F238E27FC236}">
              <a16:creationId xmlns:a16="http://schemas.microsoft.com/office/drawing/2014/main" id="{A08956C7-8C47-45E3-B150-AAA002987CCF}"/>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529" name="フローチャート: 判断 528">
          <a:extLst>
            <a:ext uri="{FF2B5EF4-FFF2-40B4-BE49-F238E27FC236}">
              <a16:creationId xmlns:a16="http://schemas.microsoft.com/office/drawing/2014/main" id="{5604CB8A-2DD7-49CF-91F7-8A8AA4203597}"/>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1FE22B7-6A83-460D-BA53-99048A023F6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C011BD6-7C0D-4792-890C-EAEF6B2C07B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3E8133C-DDC3-4D9D-AC3E-AAC57F816A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DE2143-5CA6-43CA-A42F-8CC3D001042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AFCC64-0F13-4C10-A2E8-3468F3A5828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535" name="楕円 534">
          <a:extLst>
            <a:ext uri="{FF2B5EF4-FFF2-40B4-BE49-F238E27FC236}">
              <a16:creationId xmlns:a16="http://schemas.microsoft.com/office/drawing/2014/main" id="{8D4D2E71-3734-49B4-AD62-D0AF816ADE50}"/>
            </a:ext>
          </a:extLst>
        </xdr:cNvPr>
        <xdr:cNvSpPr/>
      </xdr:nvSpPr>
      <xdr:spPr>
        <a:xfrm>
          <a:off x="14325600" y="61894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5823</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4440FAB-8CCA-4C1A-90C5-D16F16E9A428}"/>
            </a:ext>
          </a:extLst>
        </xdr:cNvPr>
        <xdr:cNvSpPr txBox="1"/>
      </xdr:nvSpPr>
      <xdr:spPr>
        <a:xfrm>
          <a:off x="144145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537" name="楕円 536">
          <a:extLst>
            <a:ext uri="{FF2B5EF4-FFF2-40B4-BE49-F238E27FC236}">
              <a16:creationId xmlns:a16="http://schemas.microsoft.com/office/drawing/2014/main" id="{CA8319CC-E673-4A34-B8A6-0E1C8E98D41B}"/>
            </a:ext>
          </a:extLst>
        </xdr:cNvPr>
        <xdr:cNvSpPr/>
      </xdr:nvSpPr>
      <xdr:spPr>
        <a:xfrm>
          <a:off x="135788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12519</xdr:rowOff>
    </xdr:from>
    <xdr:to>
      <xdr:col>85</xdr:col>
      <xdr:colOff>127000</xdr:colOff>
      <xdr:row>37</xdr:row>
      <xdr:rowOff>33746</xdr:rowOff>
    </xdr:to>
    <xdr:cxnSp macro="">
      <xdr:nvCxnSpPr>
        <xdr:cNvPr id="538" name="直線コネクタ 537">
          <a:extLst>
            <a:ext uri="{FF2B5EF4-FFF2-40B4-BE49-F238E27FC236}">
              <a16:creationId xmlns:a16="http://schemas.microsoft.com/office/drawing/2014/main" id="{21800E31-BCC4-4255-9E96-9066239D1693}"/>
            </a:ext>
          </a:extLst>
        </xdr:cNvPr>
        <xdr:cNvCxnSpPr/>
      </xdr:nvCxnSpPr>
      <xdr:spPr>
        <a:xfrm>
          <a:off x="13629640" y="6215199"/>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539" name="楕円 538">
          <a:extLst>
            <a:ext uri="{FF2B5EF4-FFF2-40B4-BE49-F238E27FC236}">
              <a16:creationId xmlns:a16="http://schemas.microsoft.com/office/drawing/2014/main" id="{3F64B760-5A11-4D6C-8D0C-CAB5A52CDF0D}"/>
            </a:ext>
          </a:extLst>
        </xdr:cNvPr>
        <xdr:cNvSpPr/>
      </xdr:nvSpPr>
      <xdr:spPr>
        <a:xfrm>
          <a:off x="128041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12519</xdr:rowOff>
    </xdr:to>
    <xdr:cxnSp macro="">
      <xdr:nvCxnSpPr>
        <xdr:cNvPr id="540" name="直線コネクタ 539">
          <a:extLst>
            <a:ext uri="{FF2B5EF4-FFF2-40B4-BE49-F238E27FC236}">
              <a16:creationId xmlns:a16="http://schemas.microsoft.com/office/drawing/2014/main" id="{5B175CBA-3CA1-425B-B965-8E0FBA889D57}"/>
            </a:ext>
          </a:extLst>
        </xdr:cNvPr>
        <xdr:cNvCxnSpPr/>
      </xdr:nvCxnSpPr>
      <xdr:spPr>
        <a:xfrm>
          <a:off x="12854940" y="6194516"/>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41" name="楕円 540">
          <a:extLst>
            <a:ext uri="{FF2B5EF4-FFF2-40B4-BE49-F238E27FC236}">
              <a16:creationId xmlns:a16="http://schemas.microsoft.com/office/drawing/2014/main" id="{13792A94-B23E-44AC-8D48-55D57C4CBD7F}"/>
            </a:ext>
          </a:extLst>
        </xdr:cNvPr>
        <xdr:cNvSpPr/>
      </xdr:nvSpPr>
      <xdr:spPr>
        <a:xfrm>
          <a:off x="1202944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159476</xdr:rowOff>
    </xdr:to>
    <xdr:cxnSp macro="">
      <xdr:nvCxnSpPr>
        <xdr:cNvPr id="542" name="直線コネクタ 541">
          <a:extLst>
            <a:ext uri="{FF2B5EF4-FFF2-40B4-BE49-F238E27FC236}">
              <a16:creationId xmlns:a16="http://schemas.microsoft.com/office/drawing/2014/main" id="{AFCC8188-F87C-4429-8FBA-779DBEEA5DD2}"/>
            </a:ext>
          </a:extLst>
        </xdr:cNvPr>
        <xdr:cNvCxnSpPr/>
      </xdr:nvCxnSpPr>
      <xdr:spPr>
        <a:xfrm>
          <a:off x="12072620" y="6134100"/>
          <a:ext cx="78232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18869</xdr:rowOff>
    </xdr:from>
    <xdr:to>
      <xdr:col>67</xdr:col>
      <xdr:colOff>101600</xdr:colOff>
      <xdr:row>36</xdr:row>
      <xdr:rowOff>120469</xdr:rowOff>
    </xdr:to>
    <xdr:sp macro="" textlink="">
      <xdr:nvSpPr>
        <xdr:cNvPr id="543" name="楕円 542">
          <a:extLst>
            <a:ext uri="{FF2B5EF4-FFF2-40B4-BE49-F238E27FC236}">
              <a16:creationId xmlns:a16="http://schemas.microsoft.com/office/drawing/2014/main" id="{74361398-24E1-41D0-A856-B3C6DF42A98A}"/>
            </a:ext>
          </a:extLst>
        </xdr:cNvPr>
        <xdr:cNvSpPr/>
      </xdr:nvSpPr>
      <xdr:spPr>
        <a:xfrm>
          <a:off x="11231880" y="60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69669</xdr:rowOff>
    </xdr:from>
    <xdr:to>
      <xdr:col>71</xdr:col>
      <xdr:colOff>177800</xdr:colOff>
      <xdr:row>36</xdr:row>
      <xdr:rowOff>99060</xdr:rowOff>
    </xdr:to>
    <xdr:cxnSp macro="">
      <xdr:nvCxnSpPr>
        <xdr:cNvPr id="544" name="直線コネクタ 543">
          <a:extLst>
            <a:ext uri="{FF2B5EF4-FFF2-40B4-BE49-F238E27FC236}">
              <a16:creationId xmlns:a16="http://schemas.microsoft.com/office/drawing/2014/main" id="{28777117-53D9-4284-B883-F3E554152A4B}"/>
            </a:ext>
          </a:extLst>
        </xdr:cNvPr>
        <xdr:cNvCxnSpPr/>
      </xdr:nvCxnSpPr>
      <xdr:spPr>
        <a:xfrm>
          <a:off x="11282680" y="610470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887CB9-86B6-4D7E-8DB8-9FBBDAE09CB3}"/>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6E99FCC-745D-41E8-8AE5-C589B6A280E9}"/>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6D0EF04-CA67-412A-9DB5-C223E020BAA8}"/>
            </a:ext>
          </a:extLst>
        </xdr:cNvPr>
        <xdr:cNvSpPr txBox="1"/>
      </xdr:nvSpPr>
      <xdr:spPr>
        <a:xfrm>
          <a:off x="119005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E9F90B4-1269-4433-AFAA-0C22523B8BF9}"/>
            </a:ext>
          </a:extLst>
        </xdr:cNvPr>
        <xdr:cNvSpPr txBox="1"/>
      </xdr:nvSpPr>
      <xdr:spPr>
        <a:xfrm>
          <a:off x="1110298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8C9F535E-4E09-442B-99CD-BD7FE01160CE}"/>
            </a:ext>
          </a:extLst>
        </xdr:cNvPr>
        <xdr:cNvSpPr txBox="1"/>
      </xdr:nvSpPr>
      <xdr:spPr>
        <a:xfrm>
          <a:off x="13437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FB35D9C-78D5-45FF-9110-AAE843179DD9}"/>
            </a:ext>
          </a:extLst>
        </xdr:cNvPr>
        <xdr:cNvSpPr txBox="1"/>
      </xdr:nvSpPr>
      <xdr:spPr>
        <a:xfrm>
          <a:off x="12675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2C2B3CA-D5E9-4EA6-A1A2-99E7DD90D015}"/>
            </a:ext>
          </a:extLst>
        </xdr:cNvPr>
        <xdr:cNvSpPr txBox="1"/>
      </xdr:nvSpPr>
      <xdr:spPr>
        <a:xfrm>
          <a:off x="119005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136996</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F7F5374-9B9F-4BC7-A99C-E4B6A7BA1D53}"/>
            </a:ext>
          </a:extLst>
        </xdr:cNvPr>
        <xdr:cNvSpPr txBox="1"/>
      </xdr:nvSpPr>
      <xdr:spPr>
        <a:xfrm>
          <a:off x="1110298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C22573E-1D4C-485B-AD71-F89041A477A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2F2FBCC-F31A-491F-8589-0905A13D81C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A6119E3-156E-4547-A649-0F5632BEC1D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8F0EFF0-4498-4471-BA8E-159857C6EEA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42A5FFB-E196-4901-86F8-CE5B2071834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E5B497A-FFE5-4437-A1C9-EABBE521CE0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C28E90F-1392-4FC3-9594-D86BCC69E32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2256E91-2F62-4889-B4F0-2C1107CE47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8CA5046-5F0F-4615-B582-18EDCF98CD8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63C0E4C-1ACD-47BC-BAC4-2F7970F38C8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A3C0465E-56E4-49AE-93D7-C7EE5D90328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12667E5B-7EC4-454E-830F-100661BA1D7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CE5C09B-B135-48BE-A400-0E9FC9681C7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1FA4A20C-395D-458A-8310-83213F2FF9D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1048E7F-16A7-4C10-B026-42530B67228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8" name="テキスト ボックス 567">
          <a:extLst>
            <a:ext uri="{FF2B5EF4-FFF2-40B4-BE49-F238E27FC236}">
              <a16:creationId xmlns:a16="http://schemas.microsoft.com/office/drawing/2014/main" id="{B06DB8A9-76E4-4E28-84A0-6030505CED69}"/>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D31FD313-DF50-4EFD-B78F-A573753F980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0" name="テキスト ボックス 569">
          <a:extLst>
            <a:ext uri="{FF2B5EF4-FFF2-40B4-BE49-F238E27FC236}">
              <a16:creationId xmlns:a16="http://schemas.microsoft.com/office/drawing/2014/main" id="{886E3856-D305-4779-98FA-540A26F05C77}"/>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A546F904-2975-4721-A5C3-B1CE548A3BD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2" name="テキスト ボックス 571">
          <a:extLst>
            <a:ext uri="{FF2B5EF4-FFF2-40B4-BE49-F238E27FC236}">
              <a16:creationId xmlns:a16="http://schemas.microsoft.com/office/drawing/2014/main" id="{DE010D49-2DF7-4439-A88A-9C749F2595D3}"/>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95C8D8F-9F78-4FC7-BCE3-92C1FE2597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9D5CC942-D320-46CC-9534-01CE835FD45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D9E7ECB7-D560-4F2C-A36E-F4E5BBADE2C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576" name="直線コネクタ 575">
          <a:extLst>
            <a:ext uri="{FF2B5EF4-FFF2-40B4-BE49-F238E27FC236}">
              <a16:creationId xmlns:a16="http://schemas.microsoft.com/office/drawing/2014/main" id="{634C3CAC-9D24-4A77-AC2D-8DC6552570E3}"/>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D682A281-7BF3-4506-A61F-3D48A9558D00}"/>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578" name="直線コネクタ 577">
          <a:extLst>
            <a:ext uri="{FF2B5EF4-FFF2-40B4-BE49-F238E27FC236}">
              <a16:creationId xmlns:a16="http://schemas.microsoft.com/office/drawing/2014/main" id="{5AB21BED-C17E-4F13-8145-974B3EFA337F}"/>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579" name="【一般廃棄物処理施設】&#10;一人当たり有形固定資産（償却資産）額最大値テキスト">
          <a:extLst>
            <a:ext uri="{FF2B5EF4-FFF2-40B4-BE49-F238E27FC236}">
              <a16:creationId xmlns:a16="http://schemas.microsoft.com/office/drawing/2014/main" id="{47A90908-E433-46D3-B2EB-BDB4E4E984B8}"/>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580" name="直線コネクタ 579">
          <a:extLst>
            <a:ext uri="{FF2B5EF4-FFF2-40B4-BE49-F238E27FC236}">
              <a16:creationId xmlns:a16="http://schemas.microsoft.com/office/drawing/2014/main" id="{7678D3A6-96A5-43AE-9146-9A7CD222CC3F}"/>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402AA2D5-5251-429F-B56C-80816ADA0E5D}"/>
            </a:ext>
          </a:extLst>
        </xdr:cNvPr>
        <xdr:cNvSpPr txBox="1"/>
      </xdr:nvSpPr>
      <xdr:spPr>
        <a:xfrm>
          <a:off x="19547840" y="6884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582" name="フローチャート: 判断 581">
          <a:extLst>
            <a:ext uri="{FF2B5EF4-FFF2-40B4-BE49-F238E27FC236}">
              <a16:creationId xmlns:a16="http://schemas.microsoft.com/office/drawing/2014/main" id="{046F3B65-9CE8-45D2-87B3-5F4E64A3FF3C}"/>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583" name="フローチャート: 判断 582">
          <a:extLst>
            <a:ext uri="{FF2B5EF4-FFF2-40B4-BE49-F238E27FC236}">
              <a16:creationId xmlns:a16="http://schemas.microsoft.com/office/drawing/2014/main" id="{BEC31F86-BB7D-466B-AD50-E4662733B44E}"/>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584" name="フローチャート: 判断 583">
          <a:extLst>
            <a:ext uri="{FF2B5EF4-FFF2-40B4-BE49-F238E27FC236}">
              <a16:creationId xmlns:a16="http://schemas.microsoft.com/office/drawing/2014/main" id="{4D2B63D1-176B-4892-9D10-FA923B5EABF5}"/>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585" name="フローチャート: 判断 584">
          <a:extLst>
            <a:ext uri="{FF2B5EF4-FFF2-40B4-BE49-F238E27FC236}">
              <a16:creationId xmlns:a16="http://schemas.microsoft.com/office/drawing/2014/main" id="{72758D89-CA56-4047-B297-66255B770393}"/>
            </a:ext>
          </a:extLst>
        </xdr:cNvPr>
        <xdr:cNvSpPr/>
      </xdr:nvSpPr>
      <xdr:spPr>
        <a:xfrm>
          <a:off x="17162780" y="69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586" name="フローチャート: 判断 585">
          <a:extLst>
            <a:ext uri="{FF2B5EF4-FFF2-40B4-BE49-F238E27FC236}">
              <a16:creationId xmlns:a16="http://schemas.microsoft.com/office/drawing/2014/main" id="{2BC40787-B560-4F6D-9C3B-0F0C59533ED1}"/>
            </a:ext>
          </a:extLst>
        </xdr:cNvPr>
        <xdr:cNvSpPr/>
      </xdr:nvSpPr>
      <xdr:spPr>
        <a:xfrm>
          <a:off x="16388080" y="6934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DAC2B7D-C49B-4379-B044-C251EE5A655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E545389-0677-4B29-AC63-4D885447A3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6E19219-2BBC-4A0A-B204-7B7F475F590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B24600F-2842-4F59-ACB7-3D0EEDD8DDB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61DEFB9-BB22-455A-A1B7-0CCEBC33EDE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130659</xdr:rowOff>
    </xdr:from>
    <xdr:to>
      <xdr:col>116</xdr:col>
      <xdr:colOff>114300</xdr:colOff>
      <xdr:row>40</xdr:row>
      <xdr:rowOff>60809</xdr:rowOff>
    </xdr:to>
    <xdr:sp macro="" textlink="">
      <xdr:nvSpPr>
        <xdr:cNvPr id="592" name="楕円 591">
          <a:extLst>
            <a:ext uri="{FF2B5EF4-FFF2-40B4-BE49-F238E27FC236}">
              <a16:creationId xmlns:a16="http://schemas.microsoft.com/office/drawing/2014/main" id="{D0D6C0CB-66D9-49F3-B473-AF600AB6AF50}"/>
            </a:ext>
          </a:extLst>
        </xdr:cNvPr>
        <xdr:cNvSpPr/>
      </xdr:nvSpPr>
      <xdr:spPr>
        <a:xfrm>
          <a:off x="19458940" y="6668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153536</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F4600B2E-ADE4-45B4-A8EE-BC63791A9995}"/>
            </a:ext>
          </a:extLst>
        </xdr:cNvPr>
        <xdr:cNvSpPr txBox="1"/>
      </xdr:nvSpPr>
      <xdr:spPr>
        <a:xfrm>
          <a:off x="19547840" y="65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147329</xdr:rowOff>
    </xdr:from>
    <xdr:to>
      <xdr:col>112</xdr:col>
      <xdr:colOff>38100</xdr:colOff>
      <xdr:row>40</xdr:row>
      <xdr:rowOff>77479</xdr:rowOff>
    </xdr:to>
    <xdr:sp macro="" textlink="">
      <xdr:nvSpPr>
        <xdr:cNvPr id="594" name="楕円 593">
          <a:extLst>
            <a:ext uri="{FF2B5EF4-FFF2-40B4-BE49-F238E27FC236}">
              <a16:creationId xmlns:a16="http://schemas.microsoft.com/office/drawing/2014/main" id="{0EF96C9D-6B9E-4295-9033-9FAD2A6E9002}"/>
            </a:ext>
          </a:extLst>
        </xdr:cNvPr>
        <xdr:cNvSpPr/>
      </xdr:nvSpPr>
      <xdr:spPr>
        <a:xfrm>
          <a:off x="18735040" y="66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10009</xdr:rowOff>
    </xdr:from>
    <xdr:to>
      <xdr:col>116</xdr:col>
      <xdr:colOff>63500</xdr:colOff>
      <xdr:row>40</xdr:row>
      <xdr:rowOff>26679</xdr:rowOff>
    </xdr:to>
    <xdr:cxnSp macro="">
      <xdr:nvCxnSpPr>
        <xdr:cNvPr id="595" name="直線コネクタ 594">
          <a:extLst>
            <a:ext uri="{FF2B5EF4-FFF2-40B4-BE49-F238E27FC236}">
              <a16:creationId xmlns:a16="http://schemas.microsoft.com/office/drawing/2014/main" id="{0B13C1E9-5E68-4E7D-922B-BE887FD60900}"/>
            </a:ext>
          </a:extLst>
        </xdr:cNvPr>
        <xdr:cNvCxnSpPr/>
      </xdr:nvCxnSpPr>
      <xdr:spPr>
        <a:xfrm flipV="1">
          <a:off x="18778220" y="6715609"/>
          <a:ext cx="73152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163040</xdr:rowOff>
    </xdr:from>
    <xdr:to>
      <xdr:col>107</xdr:col>
      <xdr:colOff>101600</xdr:colOff>
      <xdr:row>40</xdr:row>
      <xdr:rowOff>93190</xdr:rowOff>
    </xdr:to>
    <xdr:sp macro="" textlink="">
      <xdr:nvSpPr>
        <xdr:cNvPr id="596" name="楕円 595">
          <a:extLst>
            <a:ext uri="{FF2B5EF4-FFF2-40B4-BE49-F238E27FC236}">
              <a16:creationId xmlns:a16="http://schemas.microsoft.com/office/drawing/2014/main" id="{1A076B24-7A64-4E97-ACB0-29988D360008}"/>
            </a:ext>
          </a:extLst>
        </xdr:cNvPr>
        <xdr:cNvSpPr/>
      </xdr:nvSpPr>
      <xdr:spPr>
        <a:xfrm>
          <a:off x="17937480" y="670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26679</xdr:rowOff>
    </xdr:from>
    <xdr:to>
      <xdr:col>111</xdr:col>
      <xdr:colOff>177800</xdr:colOff>
      <xdr:row>40</xdr:row>
      <xdr:rowOff>42390</xdr:rowOff>
    </xdr:to>
    <xdr:cxnSp macro="">
      <xdr:nvCxnSpPr>
        <xdr:cNvPr id="597" name="直線コネクタ 596">
          <a:extLst>
            <a:ext uri="{FF2B5EF4-FFF2-40B4-BE49-F238E27FC236}">
              <a16:creationId xmlns:a16="http://schemas.microsoft.com/office/drawing/2014/main" id="{8D7A9FB6-2188-4CD1-A31E-7F861E057304}"/>
            </a:ext>
          </a:extLst>
        </xdr:cNvPr>
        <xdr:cNvCxnSpPr/>
      </xdr:nvCxnSpPr>
      <xdr:spPr>
        <a:xfrm flipV="1">
          <a:off x="17988280" y="6732279"/>
          <a:ext cx="78994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167756</xdr:rowOff>
    </xdr:from>
    <xdr:to>
      <xdr:col>102</xdr:col>
      <xdr:colOff>165100</xdr:colOff>
      <xdr:row>40</xdr:row>
      <xdr:rowOff>97906</xdr:rowOff>
    </xdr:to>
    <xdr:sp macro="" textlink="">
      <xdr:nvSpPr>
        <xdr:cNvPr id="598" name="楕円 597">
          <a:extLst>
            <a:ext uri="{FF2B5EF4-FFF2-40B4-BE49-F238E27FC236}">
              <a16:creationId xmlns:a16="http://schemas.microsoft.com/office/drawing/2014/main" id="{96C015E0-BD3B-4082-9395-3D9D26F37E7E}"/>
            </a:ext>
          </a:extLst>
        </xdr:cNvPr>
        <xdr:cNvSpPr/>
      </xdr:nvSpPr>
      <xdr:spPr>
        <a:xfrm>
          <a:off x="17162780" y="6705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42390</xdr:rowOff>
    </xdr:from>
    <xdr:to>
      <xdr:col>107</xdr:col>
      <xdr:colOff>50800</xdr:colOff>
      <xdr:row>40</xdr:row>
      <xdr:rowOff>47106</xdr:rowOff>
    </xdr:to>
    <xdr:cxnSp macro="">
      <xdr:nvCxnSpPr>
        <xdr:cNvPr id="599" name="直線コネクタ 598">
          <a:extLst>
            <a:ext uri="{FF2B5EF4-FFF2-40B4-BE49-F238E27FC236}">
              <a16:creationId xmlns:a16="http://schemas.microsoft.com/office/drawing/2014/main" id="{648A886A-76E4-4635-9C53-C25417AE0620}"/>
            </a:ext>
          </a:extLst>
        </xdr:cNvPr>
        <xdr:cNvCxnSpPr/>
      </xdr:nvCxnSpPr>
      <xdr:spPr>
        <a:xfrm flipV="1">
          <a:off x="17213580" y="6747990"/>
          <a:ext cx="7747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9510</xdr:rowOff>
    </xdr:from>
    <xdr:to>
      <xdr:col>98</xdr:col>
      <xdr:colOff>38100</xdr:colOff>
      <xdr:row>40</xdr:row>
      <xdr:rowOff>111110</xdr:rowOff>
    </xdr:to>
    <xdr:sp macro="" textlink="">
      <xdr:nvSpPr>
        <xdr:cNvPr id="600" name="楕円 599">
          <a:extLst>
            <a:ext uri="{FF2B5EF4-FFF2-40B4-BE49-F238E27FC236}">
              <a16:creationId xmlns:a16="http://schemas.microsoft.com/office/drawing/2014/main" id="{DAD10244-8014-401A-A4E8-6D9BBA4E07A0}"/>
            </a:ext>
          </a:extLst>
        </xdr:cNvPr>
        <xdr:cNvSpPr/>
      </xdr:nvSpPr>
      <xdr:spPr>
        <a:xfrm>
          <a:off x="16388080" y="671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47106</xdr:rowOff>
    </xdr:from>
    <xdr:to>
      <xdr:col>102</xdr:col>
      <xdr:colOff>114300</xdr:colOff>
      <xdr:row>40</xdr:row>
      <xdr:rowOff>60310</xdr:rowOff>
    </xdr:to>
    <xdr:cxnSp macro="">
      <xdr:nvCxnSpPr>
        <xdr:cNvPr id="601" name="直線コネクタ 600">
          <a:extLst>
            <a:ext uri="{FF2B5EF4-FFF2-40B4-BE49-F238E27FC236}">
              <a16:creationId xmlns:a16="http://schemas.microsoft.com/office/drawing/2014/main" id="{2139EB4D-F00E-4EEC-86A1-410953C7CD1A}"/>
            </a:ext>
          </a:extLst>
        </xdr:cNvPr>
        <xdr:cNvCxnSpPr/>
      </xdr:nvCxnSpPr>
      <xdr:spPr>
        <a:xfrm flipV="1">
          <a:off x="16431260" y="6752706"/>
          <a:ext cx="78232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459D7499-630E-4D82-A949-7BCC816E6A85}"/>
            </a:ext>
          </a:extLst>
        </xdr:cNvPr>
        <xdr:cNvSpPr txBox="1"/>
      </xdr:nvSpPr>
      <xdr:spPr>
        <a:xfrm>
          <a:off x="18496495" y="700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C40FF04B-D01B-4294-803E-D87D74C777B8}"/>
            </a:ext>
          </a:extLst>
        </xdr:cNvPr>
        <xdr:cNvSpPr txBox="1"/>
      </xdr:nvSpPr>
      <xdr:spPr>
        <a:xfrm>
          <a:off x="17734495" y="70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6C8469B2-B05F-4DC7-B5D7-9B541A3EFBA7}"/>
            </a:ext>
          </a:extLst>
        </xdr:cNvPr>
        <xdr:cNvSpPr txBox="1"/>
      </xdr:nvSpPr>
      <xdr:spPr>
        <a:xfrm>
          <a:off x="16936935" y="70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EEE448F0-BF05-49C1-875F-D6C3513DF193}"/>
            </a:ext>
          </a:extLst>
        </xdr:cNvPr>
        <xdr:cNvSpPr txBox="1"/>
      </xdr:nvSpPr>
      <xdr:spPr>
        <a:xfrm>
          <a:off x="16162235" y="70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94006</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C03B73DC-48E6-405D-9060-10F3CC11FD64}"/>
            </a:ext>
          </a:extLst>
        </xdr:cNvPr>
        <xdr:cNvSpPr txBox="1"/>
      </xdr:nvSpPr>
      <xdr:spPr>
        <a:xfrm>
          <a:off x="18496495" y="646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109717</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8C13FC13-6F17-4B7B-B5C8-42D64B7E1112}"/>
            </a:ext>
          </a:extLst>
        </xdr:cNvPr>
        <xdr:cNvSpPr txBox="1"/>
      </xdr:nvSpPr>
      <xdr:spPr>
        <a:xfrm>
          <a:off x="17734495" y="64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114433</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D622BA6F-3DAE-45F7-ABC5-9840AB02DB6C}"/>
            </a:ext>
          </a:extLst>
        </xdr:cNvPr>
        <xdr:cNvSpPr txBox="1"/>
      </xdr:nvSpPr>
      <xdr:spPr>
        <a:xfrm>
          <a:off x="16936935" y="64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127637</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E4BA3377-6F11-4E02-A245-75864E0131F2}"/>
            </a:ext>
          </a:extLst>
        </xdr:cNvPr>
        <xdr:cNvSpPr txBox="1"/>
      </xdr:nvSpPr>
      <xdr:spPr>
        <a:xfrm>
          <a:off x="16162235" y="64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C9F5B43-A663-4FD8-80EC-7602FACBBF2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78202B6-AE17-4B11-921C-BA9BA6776A3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548D905-9EFE-459E-A488-7298EBE3E99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ED859F9D-51B5-4862-BB95-C4A8FCCA24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DB5C97B6-EBFF-455A-8807-AAE4C427C6E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B1D63F2-1663-4AB3-AABD-E5C2C89A79D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3E6C225-917B-4251-98C6-C35F243DC6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5EF458D-88BD-47CF-A10F-739A9164D3A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5640872-9394-4D60-96A4-5AE6748CA2A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FD38821B-9FB7-4FA7-BA5F-AAD4CEE9B5D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C1EAA20-DC62-4E22-B08D-BF558BB908D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10C7FDCD-9743-4B0F-B6E2-973847BD44A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49343428-E002-4031-BE1D-BDF9DB4B2C8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D3FF518-7112-41B3-A579-F7D428EABB0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14DD0270-7D44-46D9-B533-DE52420DE76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7CA3EEB2-E04C-402E-A96A-D50AF4112E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B93EE2B3-1524-418C-AB6B-CA2E0AD7ABE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BF3A3010-F9BE-45DA-B196-C325A3D47A3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4A2B3D5B-8B5C-405D-BFA6-36170D3CECA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9F008414-20FC-4ADD-8C20-A10227902CD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BFFA1B1D-DA58-4053-AC23-49B39404129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32E7FDC4-4D7E-4F82-BEF4-A2FE79A34BC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FDE8FAD3-06D1-44F2-B314-47FB79B10D7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D3F8ED14-30EC-4375-B78C-045E52ECD46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D258AF04-33CD-4FD5-BCCC-1E1456F3B31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635" name="直線コネクタ 634">
          <a:extLst>
            <a:ext uri="{FF2B5EF4-FFF2-40B4-BE49-F238E27FC236}">
              <a16:creationId xmlns:a16="http://schemas.microsoft.com/office/drawing/2014/main" id="{FDC5E83B-B85D-47BC-AB3A-99A37EA38B5F}"/>
            </a:ext>
          </a:extLst>
        </xdr:cNvPr>
        <xdr:cNvCxnSpPr/>
      </xdr:nvCxnSpPr>
      <xdr:spPr>
        <a:xfrm flipV="1">
          <a:off x="14375764" y="9344297"/>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616A6B3C-EC92-4DF8-A45B-1B38B97BAD62}"/>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637" name="直線コネクタ 636">
          <a:extLst>
            <a:ext uri="{FF2B5EF4-FFF2-40B4-BE49-F238E27FC236}">
              <a16:creationId xmlns:a16="http://schemas.microsoft.com/office/drawing/2014/main" id="{9B10B13E-1BE7-4828-9198-3B4611479969}"/>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60598EB9-304A-450B-B888-FD5240EC2A1B}"/>
            </a:ext>
          </a:extLst>
        </xdr:cNvPr>
        <xdr:cNvSpPr txBox="1"/>
      </xdr:nvSpPr>
      <xdr:spPr>
        <a:xfrm>
          <a:off x="14414500" y="91233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639" name="直線コネクタ 638">
          <a:extLst>
            <a:ext uri="{FF2B5EF4-FFF2-40B4-BE49-F238E27FC236}">
              <a16:creationId xmlns:a16="http://schemas.microsoft.com/office/drawing/2014/main" id="{08A35B37-81FF-40EC-8A8C-1126015DB40C}"/>
            </a:ext>
          </a:extLst>
        </xdr:cNvPr>
        <xdr:cNvCxnSpPr/>
      </xdr:nvCxnSpPr>
      <xdr:spPr>
        <a:xfrm>
          <a:off x="14287500" y="9344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BB3117A7-841C-4FA5-9F74-300B5700FEB3}"/>
            </a:ext>
          </a:extLst>
        </xdr:cNvPr>
        <xdr:cNvSpPr txBox="1"/>
      </xdr:nvSpPr>
      <xdr:spPr>
        <a:xfrm>
          <a:off x="14414500" y="10014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41" name="フローチャート: 判断 640">
          <a:extLst>
            <a:ext uri="{FF2B5EF4-FFF2-40B4-BE49-F238E27FC236}">
              <a16:creationId xmlns:a16="http://schemas.microsoft.com/office/drawing/2014/main" id="{B097E4E6-801F-42DB-B2E2-152C7E128400}"/>
            </a:ext>
          </a:extLst>
        </xdr:cNvPr>
        <xdr:cNvSpPr/>
      </xdr:nvSpPr>
      <xdr:spPr>
        <a:xfrm>
          <a:off x="14325600" y="100359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642" name="フローチャート: 判断 641">
          <a:extLst>
            <a:ext uri="{FF2B5EF4-FFF2-40B4-BE49-F238E27FC236}">
              <a16:creationId xmlns:a16="http://schemas.microsoft.com/office/drawing/2014/main" id="{4A63FED5-5F36-4EBD-9AF5-5C74F25E0130}"/>
            </a:ext>
          </a:extLst>
        </xdr:cNvPr>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D16DD68D-F0B0-4666-9355-14A8552F1DE0}"/>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4" name="フローチャート: 判断 643">
          <a:extLst>
            <a:ext uri="{FF2B5EF4-FFF2-40B4-BE49-F238E27FC236}">
              <a16:creationId xmlns:a16="http://schemas.microsoft.com/office/drawing/2014/main" id="{13513248-19E7-47EB-8072-EDF5444D2F3F}"/>
            </a:ext>
          </a:extLst>
        </xdr:cNvPr>
        <xdr:cNvSpPr/>
      </xdr:nvSpPr>
      <xdr:spPr>
        <a:xfrm>
          <a:off x="12029440" y="99640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5" name="フローチャート: 判断 644">
          <a:extLst>
            <a:ext uri="{FF2B5EF4-FFF2-40B4-BE49-F238E27FC236}">
              <a16:creationId xmlns:a16="http://schemas.microsoft.com/office/drawing/2014/main" id="{1C746303-B809-4C9A-96BC-9A4E9247364E}"/>
            </a:ext>
          </a:extLst>
        </xdr:cNvPr>
        <xdr:cNvSpPr/>
      </xdr:nvSpPr>
      <xdr:spPr>
        <a:xfrm>
          <a:off x="11231880" y="9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D79ED3B-3B7D-4293-A176-5571AC7699D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E49C435-51D3-4068-B4AD-481D6BC4BD5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985C283-8CF7-496E-B37D-353E8B7997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7A73335-E43D-42F6-A0F7-21C4A57AD5B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69AF7E3-C5A5-4F2E-B3F3-F4C961A0662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73297</xdr:rowOff>
    </xdr:from>
    <xdr:to>
      <xdr:col>85</xdr:col>
      <xdr:colOff>177800</xdr:colOff>
      <xdr:row>56</xdr:row>
      <xdr:rowOff>3447</xdr:rowOff>
    </xdr:to>
    <xdr:sp macro="" textlink="">
      <xdr:nvSpPr>
        <xdr:cNvPr id="651" name="楕円 650">
          <a:extLst>
            <a:ext uri="{FF2B5EF4-FFF2-40B4-BE49-F238E27FC236}">
              <a16:creationId xmlns:a16="http://schemas.microsoft.com/office/drawing/2014/main" id="{D7DC73FC-2710-49C7-8D0A-D8D70E34FFEA}"/>
            </a:ext>
          </a:extLst>
        </xdr:cNvPr>
        <xdr:cNvSpPr/>
      </xdr:nvSpPr>
      <xdr:spPr>
        <a:xfrm>
          <a:off x="14325600" y="92934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26324</xdr:rowOff>
    </xdr:from>
    <xdr:ext cx="340478" cy="259045"/>
    <xdr:sp macro="" textlink="">
      <xdr:nvSpPr>
        <xdr:cNvPr id="652" name="【保健センター・保健所】&#10;有形固定資産減価償却率該当値テキスト">
          <a:extLst>
            <a:ext uri="{FF2B5EF4-FFF2-40B4-BE49-F238E27FC236}">
              <a16:creationId xmlns:a16="http://schemas.microsoft.com/office/drawing/2014/main" id="{1A5C4E15-4437-4526-9C0D-836EB6C01D97}"/>
            </a:ext>
          </a:extLst>
        </xdr:cNvPr>
        <xdr:cNvSpPr txBox="1"/>
      </xdr:nvSpPr>
      <xdr:spPr>
        <a:xfrm>
          <a:off x="14414500" y="92465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653" name="楕円 652">
          <a:extLst>
            <a:ext uri="{FF2B5EF4-FFF2-40B4-BE49-F238E27FC236}">
              <a16:creationId xmlns:a16="http://schemas.microsoft.com/office/drawing/2014/main" id="{5F896C3C-D3CE-40BE-894E-F7ACC454D7E9}"/>
            </a:ext>
          </a:extLst>
        </xdr:cNvPr>
        <xdr:cNvSpPr/>
      </xdr:nvSpPr>
      <xdr:spPr>
        <a:xfrm>
          <a:off x="1357884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124097</xdr:rowOff>
    </xdr:from>
    <xdr:to>
      <xdr:col>85</xdr:col>
      <xdr:colOff>127000</xdr:colOff>
      <xdr:row>59</xdr:row>
      <xdr:rowOff>145324</xdr:rowOff>
    </xdr:to>
    <xdr:cxnSp macro="">
      <xdr:nvCxnSpPr>
        <xdr:cNvPr id="654" name="直線コネクタ 653">
          <a:extLst>
            <a:ext uri="{FF2B5EF4-FFF2-40B4-BE49-F238E27FC236}">
              <a16:creationId xmlns:a16="http://schemas.microsoft.com/office/drawing/2014/main" id="{DEF4D425-1AE6-4B9F-A3A2-03D044E2654A}"/>
            </a:ext>
          </a:extLst>
        </xdr:cNvPr>
        <xdr:cNvCxnSpPr/>
      </xdr:nvCxnSpPr>
      <xdr:spPr>
        <a:xfrm flipV="1">
          <a:off x="13629640" y="9344297"/>
          <a:ext cx="746760" cy="69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5" name="楕円 654">
          <a:extLst>
            <a:ext uri="{FF2B5EF4-FFF2-40B4-BE49-F238E27FC236}">
              <a16:creationId xmlns:a16="http://schemas.microsoft.com/office/drawing/2014/main" id="{365B3CDB-193A-41DE-8381-00B68867B831}"/>
            </a:ext>
          </a:extLst>
        </xdr:cNvPr>
        <xdr:cNvSpPr/>
      </xdr:nvSpPr>
      <xdr:spPr>
        <a:xfrm>
          <a:off x="1280414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656" name="直線コネクタ 655">
          <a:extLst>
            <a:ext uri="{FF2B5EF4-FFF2-40B4-BE49-F238E27FC236}">
              <a16:creationId xmlns:a16="http://schemas.microsoft.com/office/drawing/2014/main" id="{3A74BEF2-AA5F-4F53-931A-CD6801A98489}"/>
            </a:ext>
          </a:extLst>
        </xdr:cNvPr>
        <xdr:cNvCxnSpPr/>
      </xdr:nvCxnSpPr>
      <xdr:spPr>
        <a:xfrm>
          <a:off x="12854940" y="10000161"/>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657" name="楕円 656">
          <a:extLst>
            <a:ext uri="{FF2B5EF4-FFF2-40B4-BE49-F238E27FC236}">
              <a16:creationId xmlns:a16="http://schemas.microsoft.com/office/drawing/2014/main" id="{57B5B940-5D13-48E1-814F-501BD7213F5B}"/>
            </a:ext>
          </a:extLst>
        </xdr:cNvPr>
        <xdr:cNvSpPr/>
      </xdr:nvSpPr>
      <xdr:spPr>
        <a:xfrm>
          <a:off x="12029440" y="9894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50619</xdr:rowOff>
    </xdr:from>
    <xdr:to>
      <xdr:col>76</xdr:col>
      <xdr:colOff>114300</xdr:colOff>
      <xdr:row>59</xdr:row>
      <xdr:rowOff>109401</xdr:rowOff>
    </xdr:to>
    <xdr:cxnSp macro="">
      <xdr:nvCxnSpPr>
        <xdr:cNvPr id="658" name="直線コネクタ 657">
          <a:extLst>
            <a:ext uri="{FF2B5EF4-FFF2-40B4-BE49-F238E27FC236}">
              <a16:creationId xmlns:a16="http://schemas.microsoft.com/office/drawing/2014/main" id="{90C81654-E2DE-41B3-8CEC-BE0CC6FC2EC1}"/>
            </a:ext>
          </a:extLst>
        </xdr:cNvPr>
        <xdr:cNvCxnSpPr/>
      </xdr:nvCxnSpPr>
      <xdr:spPr>
        <a:xfrm>
          <a:off x="12072620" y="9941379"/>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659" name="楕円 658">
          <a:extLst>
            <a:ext uri="{FF2B5EF4-FFF2-40B4-BE49-F238E27FC236}">
              <a16:creationId xmlns:a16="http://schemas.microsoft.com/office/drawing/2014/main" id="{2CCF7BD3-DB2F-4DFC-A77B-10FF7998D843}"/>
            </a:ext>
          </a:extLst>
        </xdr:cNvPr>
        <xdr:cNvSpPr/>
      </xdr:nvSpPr>
      <xdr:spPr>
        <a:xfrm>
          <a:off x="1123188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16328</xdr:rowOff>
    </xdr:from>
    <xdr:to>
      <xdr:col>71</xdr:col>
      <xdr:colOff>177800</xdr:colOff>
      <xdr:row>59</xdr:row>
      <xdr:rowOff>50619</xdr:rowOff>
    </xdr:to>
    <xdr:cxnSp macro="">
      <xdr:nvCxnSpPr>
        <xdr:cNvPr id="660" name="直線コネクタ 659">
          <a:extLst>
            <a:ext uri="{FF2B5EF4-FFF2-40B4-BE49-F238E27FC236}">
              <a16:creationId xmlns:a16="http://schemas.microsoft.com/office/drawing/2014/main" id="{05BD6A3F-3C99-4804-9082-2B35FCC55336}"/>
            </a:ext>
          </a:extLst>
        </xdr:cNvPr>
        <xdr:cNvCxnSpPr/>
      </xdr:nvCxnSpPr>
      <xdr:spPr>
        <a:xfrm>
          <a:off x="11282680" y="9907088"/>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938AA4CE-76B6-404D-B343-B101AA05DA78}"/>
            </a:ext>
          </a:extLst>
        </xdr:cNvPr>
        <xdr:cNvSpPr txBox="1"/>
      </xdr:nvSpPr>
      <xdr:spPr>
        <a:xfrm>
          <a:off x="13437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9F44197D-565C-432F-A22C-BBD51D3AC94D}"/>
            </a:ext>
          </a:extLst>
        </xdr:cNvPr>
        <xdr:cNvSpPr txBox="1"/>
      </xdr:nvSpPr>
      <xdr:spPr>
        <a:xfrm>
          <a:off x="12675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BD7A290B-7BD6-4538-B98C-3CB74B7DB50F}"/>
            </a:ext>
          </a:extLst>
        </xdr:cNvPr>
        <xdr:cNvSpPr txBox="1"/>
      </xdr:nvSpPr>
      <xdr:spPr>
        <a:xfrm>
          <a:off x="119005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BDBDE7C2-A3EC-4D64-B309-81F1E704EA74}"/>
            </a:ext>
          </a:extLst>
        </xdr:cNvPr>
        <xdr:cNvSpPr txBox="1"/>
      </xdr:nvSpPr>
      <xdr:spPr>
        <a:xfrm>
          <a:off x="11102984" y="1002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F63DB0F4-1742-4713-9EB3-20938EB4F720}"/>
            </a:ext>
          </a:extLst>
        </xdr:cNvPr>
        <xdr:cNvSpPr txBox="1"/>
      </xdr:nvSpPr>
      <xdr:spPr>
        <a:xfrm>
          <a:off x="1343724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590FB716-7A39-489B-8628-23895ACE49F2}"/>
            </a:ext>
          </a:extLst>
        </xdr:cNvPr>
        <xdr:cNvSpPr txBox="1"/>
      </xdr:nvSpPr>
      <xdr:spPr>
        <a:xfrm>
          <a:off x="12675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1525A07-6E1F-48EC-B758-03C94F3E18E6}"/>
            </a:ext>
          </a:extLst>
        </xdr:cNvPr>
        <xdr:cNvSpPr txBox="1"/>
      </xdr:nvSpPr>
      <xdr:spPr>
        <a:xfrm>
          <a:off x="119005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83655</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3D223233-04D6-4D90-884D-141F782ABFE1}"/>
            </a:ext>
          </a:extLst>
        </xdr:cNvPr>
        <xdr:cNvSpPr txBox="1"/>
      </xdr:nvSpPr>
      <xdr:spPr>
        <a:xfrm>
          <a:off x="1110298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E3B0145F-C459-49B0-8657-E102213CB9B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677EE8C-5399-4627-AC64-0DBCFAC0FBE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A055B86-6C7C-4DC4-8CF2-C7334A54B4B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BBABE84-E99B-4586-BB71-606865C8423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FC33A034-EE62-451F-BBE3-EC19A4107E6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174601B-2642-4B46-BE67-E3EE8D2806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01238D7-646E-45F2-849D-004CB1F6B50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99CCB84-2054-4CF3-ABE6-0AB8229A9A4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302E2AA-E221-4484-B752-3381D0D52D6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1A26AC1-C2EA-4E41-B97A-9171EFA576F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B8B01C6F-112A-4E8D-BD7D-954C13DC44E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5B5A97B-7805-4E46-8260-4262CF0AFDD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84EDC17-BDDB-4763-BA91-4D9CE4C6070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8D919EF7-5E5E-4827-B3AD-637E10D4D49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4E4E22B5-B5FC-44F5-940A-B412533F8C6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A72D372B-8F09-4C03-8DC8-3F35294C9B2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D0D38B16-F38B-418D-A982-86D9E86416A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F490CF07-DB2D-462D-9617-A8B95C427C8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2618B1C4-97B8-4696-B666-78D23B4B455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C2DDD621-CAFD-41F0-8439-617A95B791F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6FB3C73-8EB9-4CFB-9412-5D859A97B4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991F22E4-11D8-4273-BBF8-E1C4F4D4890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987320B-9815-4A08-A6EC-B9712C914A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692" name="直線コネクタ 691">
          <a:extLst>
            <a:ext uri="{FF2B5EF4-FFF2-40B4-BE49-F238E27FC236}">
              <a16:creationId xmlns:a16="http://schemas.microsoft.com/office/drawing/2014/main" id="{13474DC7-7F3B-454C-A9D4-D7DFB79B41CE}"/>
            </a:ext>
          </a:extLst>
        </xdr:cNvPr>
        <xdr:cNvCxnSpPr/>
      </xdr:nvCxnSpPr>
      <xdr:spPr>
        <a:xfrm flipV="1">
          <a:off x="19509104" y="949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9DFE9F3A-545F-498D-B0D9-6E1E5DD8FC29}"/>
            </a:ext>
          </a:extLst>
        </xdr:cNvPr>
        <xdr:cNvSpPr txBox="1"/>
      </xdr:nvSpPr>
      <xdr:spPr>
        <a:xfrm>
          <a:off x="1954784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94" name="直線コネクタ 693">
          <a:extLst>
            <a:ext uri="{FF2B5EF4-FFF2-40B4-BE49-F238E27FC236}">
              <a16:creationId xmlns:a16="http://schemas.microsoft.com/office/drawing/2014/main" id="{1829CBB1-EA29-4837-8BBD-5D7D4600F2C0}"/>
            </a:ext>
          </a:extLst>
        </xdr:cNvPr>
        <xdr:cNvCxnSpPr/>
      </xdr:nvCxnSpPr>
      <xdr:spPr>
        <a:xfrm>
          <a:off x="1944370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ED2F130-D938-4A64-8675-A2BF6916C4E8}"/>
            </a:ext>
          </a:extLst>
        </xdr:cNvPr>
        <xdr:cNvSpPr txBox="1"/>
      </xdr:nvSpPr>
      <xdr:spPr>
        <a:xfrm>
          <a:off x="1954784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696" name="直線コネクタ 695">
          <a:extLst>
            <a:ext uri="{FF2B5EF4-FFF2-40B4-BE49-F238E27FC236}">
              <a16:creationId xmlns:a16="http://schemas.microsoft.com/office/drawing/2014/main" id="{70233B33-6CBD-4C39-9E1E-36D481C611AD}"/>
            </a:ext>
          </a:extLst>
        </xdr:cNvPr>
        <xdr:cNvCxnSpPr/>
      </xdr:nvCxnSpPr>
      <xdr:spPr>
        <a:xfrm>
          <a:off x="1944370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3007F7FA-F9DD-432F-957E-866FE47D6984}"/>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98" name="フローチャート: 判断 697">
          <a:extLst>
            <a:ext uri="{FF2B5EF4-FFF2-40B4-BE49-F238E27FC236}">
              <a16:creationId xmlns:a16="http://schemas.microsoft.com/office/drawing/2014/main" id="{80B1E42B-2AAE-465D-9ED2-A8F1379666DB}"/>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99" name="フローチャート: 判断 698">
          <a:extLst>
            <a:ext uri="{FF2B5EF4-FFF2-40B4-BE49-F238E27FC236}">
              <a16:creationId xmlns:a16="http://schemas.microsoft.com/office/drawing/2014/main" id="{6F3AFF45-3606-45CB-ADFE-7DC707782BE4}"/>
            </a:ext>
          </a:extLst>
        </xdr:cNvPr>
        <xdr:cNvSpPr/>
      </xdr:nvSpPr>
      <xdr:spPr>
        <a:xfrm>
          <a:off x="18735040" y="1034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700" name="フローチャート: 判断 699">
          <a:extLst>
            <a:ext uri="{FF2B5EF4-FFF2-40B4-BE49-F238E27FC236}">
              <a16:creationId xmlns:a16="http://schemas.microsoft.com/office/drawing/2014/main" id="{ED9F5295-D68B-4CEA-AAD4-B16A39F4578F}"/>
            </a:ext>
          </a:extLst>
        </xdr:cNvPr>
        <xdr:cNvSpPr/>
      </xdr:nvSpPr>
      <xdr:spPr>
        <a:xfrm>
          <a:off x="179374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701" name="フローチャート: 判断 700">
          <a:extLst>
            <a:ext uri="{FF2B5EF4-FFF2-40B4-BE49-F238E27FC236}">
              <a16:creationId xmlns:a16="http://schemas.microsoft.com/office/drawing/2014/main" id="{BB07F950-0D25-4D27-A069-F26DB742E079}"/>
            </a:ext>
          </a:extLst>
        </xdr:cNvPr>
        <xdr:cNvSpPr/>
      </xdr:nvSpPr>
      <xdr:spPr>
        <a:xfrm>
          <a:off x="1716278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702" name="フローチャート: 判断 701">
          <a:extLst>
            <a:ext uri="{FF2B5EF4-FFF2-40B4-BE49-F238E27FC236}">
              <a16:creationId xmlns:a16="http://schemas.microsoft.com/office/drawing/2014/main" id="{DC5FF673-51E4-46EF-97C2-0AB202BCB336}"/>
            </a:ext>
          </a:extLst>
        </xdr:cNvPr>
        <xdr:cNvSpPr/>
      </xdr:nvSpPr>
      <xdr:spPr>
        <a:xfrm>
          <a:off x="1638808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3DD7782-244A-4E38-9129-511970824BD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57B9F2F-6976-40B9-9F64-B1BB49CDD9F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B840578-6366-4816-A944-EE4BB1E502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1B3B114-63CC-45B5-83EE-F0A7D91E733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1F7121C-DB07-47E2-8A1F-6048533140B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164465</xdr:rowOff>
    </xdr:from>
    <xdr:to>
      <xdr:col>116</xdr:col>
      <xdr:colOff>114300</xdr:colOff>
      <xdr:row>62</xdr:row>
      <xdr:rowOff>94615</xdr:rowOff>
    </xdr:to>
    <xdr:sp macro="" textlink="">
      <xdr:nvSpPr>
        <xdr:cNvPr id="708" name="楕円 707">
          <a:extLst>
            <a:ext uri="{FF2B5EF4-FFF2-40B4-BE49-F238E27FC236}">
              <a16:creationId xmlns:a16="http://schemas.microsoft.com/office/drawing/2014/main" id="{59C869B5-E353-45EE-873A-5C1E58AD05C9}"/>
            </a:ext>
          </a:extLst>
        </xdr:cNvPr>
        <xdr:cNvSpPr/>
      </xdr:nvSpPr>
      <xdr:spPr>
        <a:xfrm>
          <a:off x="1945894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142892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FC45E91-5CE6-485C-BD8C-638BD0B91F1D}"/>
            </a:ext>
          </a:extLst>
        </xdr:cNvPr>
        <xdr:cNvSpPr txBox="1"/>
      </xdr:nvSpPr>
      <xdr:spPr>
        <a:xfrm>
          <a:off x="19547840" y="103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168275</xdr:rowOff>
    </xdr:from>
    <xdr:to>
      <xdr:col>112</xdr:col>
      <xdr:colOff>38100</xdr:colOff>
      <xdr:row>62</xdr:row>
      <xdr:rowOff>98425</xdr:rowOff>
    </xdr:to>
    <xdr:sp macro="" textlink="">
      <xdr:nvSpPr>
        <xdr:cNvPr id="710" name="楕円 709">
          <a:extLst>
            <a:ext uri="{FF2B5EF4-FFF2-40B4-BE49-F238E27FC236}">
              <a16:creationId xmlns:a16="http://schemas.microsoft.com/office/drawing/2014/main" id="{4EF7504A-8EB4-4B16-B7F0-43A228C529A6}"/>
            </a:ext>
          </a:extLst>
        </xdr:cNvPr>
        <xdr:cNvSpPr/>
      </xdr:nvSpPr>
      <xdr:spPr>
        <a:xfrm>
          <a:off x="18735040" y="10394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43815</xdr:rowOff>
    </xdr:from>
    <xdr:to>
      <xdr:col>116</xdr:col>
      <xdr:colOff>63500</xdr:colOff>
      <xdr:row>62</xdr:row>
      <xdr:rowOff>47625</xdr:rowOff>
    </xdr:to>
    <xdr:cxnSp macro="">
      <xdr:nvCxnSpPr>
        <xdr:cNvPr id="711" name="直線コネクタ 710">
          <a:extLst>
            <a:ext uri="{FF2B5EF4-FFF2-40B4-BE49-F238E27FC236}">
              <a16:creationId xmlns:a16="http://schemas.microsoft.com/office/drawing/2014/main" id="{D971D2EA-2D87-40BB-97E3-A3FF376DEE1B}"/>
            </a:ext>
          </a:extLst>
        </xdr:cNvPr>
        <xdr:cNvCxnSpPr/>
      </xdr:nvCxnSpPr>
      <xdr:spPr>
        <a:xfrm flipV="1">
          <a:off x="18778220" y="1043749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xdr:rowOff>
    </xdr:from>
    <xdr:to>
      <xdr:col>107</xdr:col>
      <xdr:colOff>101600</xdr:colOff>
      <xdr:row>62</xdr:row>
      <xdr:rowOff>102235</xdr:rowOff>
    </xdr:to>
    <xdr:sp macro="" textlink="">
      <xdr:nvSpPr>
        <xdr:cNvPr id="712" name="楕円 711">
          <a:extLst>
            <a:ext uri="{FF2B5EF4-FFF2-40B4-BE49-F238E27FC236}">
              <a16:creationId xmlns:a16="http://schemas.microsoft.com/office/drawing/2014/main" id="{5D9A5549-4756-4FFD-B980-FC3124912EB6}"/>
            </a:ext>
          </a:extLst>
        </xdr:cNvPr>
        <xdr:cNvSpPr/>
      </xdr:nvSpPr>
      <xdr:spPr>
        <a:xfrm>
          <a:off x="1793748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47625</xdr:rowOff>
    </xdr:from>
    <xdr:to>
      <xdr:col>111</xdr:col>
      <xdr:colOff>177800</xdr:colOff>
      <xdr:row>62</xdr:row>
      <xdr:rowOff>51435</xdr:rowOff>
    </xdr:to>
    <xdr:cxnSp macro="">
      <xdr:nvCxnSpPr>
        <xdr:cNvPr id="713" name="直線コネクタ 712">
          <a:extLst>
            <a:ext uri="{FF2B5EF4-FFF2-40B4-BE49-F238E27FC236}">
              <a16:creationId xmlns:a16="http://schemas.microsoft.com/office/drawing/2014/main" id="{98577CAD-7D99-4F66-861D-C35364A14341}"/>
            </a:ext>
          </a:extLst>
        </xdr:cNvPr>
        <xdr:cNvCxnSpPr/>
      </xdr:nvCxnSpPr>
      <xdr:spPr>
        <a:xfrm flipV="1">
          <a:off x="17988280" y="104413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14" name="楕円 713">
          <a:extLst>
            <a:ext uri="{FF2B5EF4-FFF2-40B4-BE49-F238E27FC236}">
              <a16:creationId xmlns:a16="http://schemas.microsoft.com/office/drawing/2014/main" id="{07EE4268-0120-452A-BEA8-96FD8ADB2715}"/>
            </a:ext>
          </a:extLst>
        </xdr:cNvPr>
        <xdr:cNvSpPr/>
      </xdr:nvSpPr>
      <xdr:spPr>
        <a:xfrm>
          <a:off x="1716278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51435</xdr:rowOff>
    </xdr:from>
    <xdr:to>
      <xdr:col>107</xdr:col>
      <xdr:colOff>50800</xdr:colOff>
      <xdr:row>62</xdr:row>
      <xdr:rowOff>57150</xdr:rowOff>
    </xdr:to>
    <xdr:cxnSp macro="">
      <xdr:nvCxnSpPr>
        <xdr:cNvPr id="715" name="直線コネクタ 714">
          <a:extLst>
            <a:ext uri="{FF2B5EF4-FFF2-40B4-BE49-F238E27FC236}">
              <a16:creationId xmlns:a16="http://schemas.microsoft.com/office/drawing/2014/main" id="{E0DA6171-8FB3-40A3-9EEC-623A0C91EA9E}"/>
            </a:ext>
          </a:extLst>
        </xdr:cNvPr>
        <xdr:cNvCxnSpPr/>
      </xdr:nvCxnSpPr>
      <xdr:spPr>
        <a:xfrm flipV="1">
          <a:off x="17213580" y="1044511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716" name="楕円 715">
          <a:extLst>
            <a:ext uri="{FF2B5EF4-FFF2-40B4-BE49-F238E27FC236}">
              <a16:creationId xmlns:a16="http://schemas.microsoft.com/office/drawing/2014/main" id="{DC0F21EF-2DB7-41C7-A969-EAF81F4210C6}"/>
            </a:ext>
          </a:extLst>
        </xdr:cNvPr>
        <xdr:cNvSpPr/>
      </xdr:nvSpPr>
      <xdr:spPr>
        <a:xfrm>
          <a:off x="1638808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64770</xdr:rowOff>
    </xdr:to>
    <xdr:cxnSp macro="">
      <xdr:nvCxnSpPr>
        <xdr:cNvPr id="717" name="直線コネクタ 716">
          <a:extLst>
            <a:ext uri="{FF2B5EF4-FFF2-40B4-BE49-F238E27FC236}">
              <a16:creationId xmlns:a16="http://schemas.microsoft.com/office/drawing/2014/main" id="{E9625804-3F19-4C26-8D80-56F9ADF8981A}"/>
            </a:ext>
          </a:extLst>
        </xdr:cNvPr>
        <xdr:cNvCxnSpPr/>
      </xdr:nvCxnSpPr>
      <xdr:spPr>
        <a:xfrm flipV="1">
          <a:off x="16431260" y="104508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718" name="n_1aveValue【保健センター・保健所】&#10;一人当たり面積">
          <a:extLst>
            <a:ext uri="{FF2B5EF4-FFF2-40B4-BE49-F238E27FC236}">
              <a16:creationId xmlns:a16="http://schemas.microsoft.com/office/drawing/2014/main" id="{6951311E-8855-4CB0-B4B5-8300DE3A1840}"/>
            </a:ext>
          </a:extLst>
        </xdr:cNvPr>
        <xdr:cNvSpPr txBox="1"/>
      </xdr:nvSpPr>
      <xdr:spPr>
        <a:xfrm>
          <a:off x="185611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719" name="n_2aveValue【保健センター・保健所】&#10;一人当たり面積">
          <a:extLst>
            <a:ext uri="{FF2B5EF4-FFF2-40B4-BE49-F238E27FC236}">
              <a16:creationId xmlns:a16="http://schemas.microsoft.com/office/drawing/2014/main" id="{572AC31E-1A35-44CE-9221-E47857483DAD}"/>
            </a:ext>
          </a:extLst>
        </xdr:cNvPr>
        <xdr:cNvSpPr txBox="1"/>
      </xdr:nvSpPr>
      <xdr:spPr>
        <a:xfrm>
          <a:off x="177762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720" name="n_3aveValue【保健センター・保健所】&#10;一人当たり面積">
          <a:extLst>
            <a:ext uri="{FF2B5EF4-FFF2-40B4-BE49-F238E27FC236}">
              <a16:creationId xmlns:a16="http://schemas.microsoft.com/office/drawing/2014/main" id="{6DBC03F8-2DBF-4F22-BB25-DA31410C2937}"/>
            </a:ext>
          </a:extLst>
        </xdr:cNvPr>
        <xdr:cNvSpPr txBox="1"/>
      </xdr:nvSpPr>
      <xdr:spPr>
        <a:xfrm>
          <a:off x="1700156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21" name="n_4aveValue【保健センター・保健所】&#10;一人当たり面積">
          <a:extLst>
            <a:ext uri="{FF2B5EF4-FFF2-40B4-BE49-F238E27FC236}">
              <a16:creationId xmlns:a16="http://schemas.microsoft.com/office/drawing/2014/main" id="{DD1881B2-D949-4E02-B300-8AE88CA1AE35}"/>
            </a:ext>
          </a:extLst>
        </xdr:cNvPr>
        <xdr:cNvSpPr txBox="1"/>
      </xdr:nvSpPr>
      <xdr:spPr>
        <a:xfrm>
          <a:off x="1622686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89552</xdr:rowOff>
    </xdr:from>
    <xdr:ext cx="469744" cy="259045"/>
    <xdr:sp macro="" textlink="">
      <xdr:nvSpPr>
        <xdr:cNvPr id="722" name="n_1mainValue【保健センター・保健所】&#10;一人当たり面積">
          <a:extLst>
            <a:ext uri="{FF2B5EF4-FFF2-40B4-BE49-F238E27FC236}">
              <a16:creationId xmlns:a16="http://schemas.microsoft.com/office/drawing/2014/main" id="{DF7BBC7B-441C-4D04-AB45-92FFF03C1DE9}"/>
            </a:ext>
          </a:extLst>
        </xdr:cNvPr>
        <xdr:cNvSpPr txBox="1"/>
      </xdr:nvSpPr>
      <xdr:spPr>
        <a:xfrm>
          <a:off x="18561127" y="10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93362</xdr:rowOff>
    </xdr:from>
    <xdr:ext cx="469744" cy="259045"/>
    <xdr:sp macro="" textlink="">
      <xdr:nvSpPr>
        <xdr:cNvPr id="723" name="n_2mainValue【保健センター・保健所】&#10;一人当たり面積">
          <a:extLst>
            <a:ext uri="{FF2B5EF4-FFF2-40B4-BE49-F238E27FC236}">
              <a16:creationId xmlns:a16="http://schemas.microsoft.com/office/drawing/2014/main" id="{06F52946-CB76-48C4-90E3-E62DEF0E41B4}"/>
            </a:ext>
          </a:extLst>
        </xdr:cNvPr>
        <xdr:cNvSpPr txBox="1"/>
      </xdr:nvSpPr>
      <xdr:spPr>
        <a:xfrm>
          <a:off x="17776267" y="104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724" name="n_3mainValue【保健センター・保健所】&#10;一人当たり面積">
          <a:extLst>
            <a:ext uri="{FF2B5EF4-FFF2-40B4-BE49-F238E27FC236}">
              <a16:creationId xmlns:a16="http://schemas.microsoft.com/office/drawing/2014/main" id="{C3B8F787-118B-4A22-9D02-D674D9AE817F}"/>
            </a:ext>
          </a:extLst>
        </xdr:cNvPr>
        <xdr:cNvSpPr txBox="1"/>
      </xdr:nvSpPr>
      <xdr:spPr>
        <a:xfrm>
          <a:off x="1700156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106697</xdr:rowOff>
    </xdr:from>
    <xdr:ext cx="469744" cy="259045"/>
    <xdr:sp macro="" textlink="">
      <xdr:nvSpPr>
        <xdr:cNvPr id="725" name="n_4mainValue【保健センター・保健所】&#10;一人当たり面積">
          <a:extLst>
            <a:ext uri="{FF2B5EF4-FFF2-40B4-BE49-F238E27FC236}">
              <a16:creationId xmlns:a16="http://schemas.microsoft.com/office/drawing/2014/main" id="{F9688615-B6B8-436C-A355-2B7A2EE4DC70}"/>
            </a:ext>
          </a:extLst>
        </xdr:cNvPr>
        <xdr:cNvSpPr txBox="1"/>
      </xdr:nvSpPr>
      <xdr:spPr>
        <a:xfrm>
          <a:off x="1622686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911F3DD-538C-4AD7-AFA6-6B97FA86B9A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B25A2CA-69AE-4AB8-9DAF-C1BE817799C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DC09B73-3FBE-4E83-95C3-789FC9FDC51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5ED6A45-9F5E-4131-8161-91661BF1DB7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1F3B10D-4791-4285-B42F-24EECE35A0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055F54D-55BA-4D2D-9084-6FDEA6AC92C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3972F3D-0052-428F-9D16-C367DBB769D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12DF6C3-AF7E-4365-8071-1DB05B47A91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55842F4-C927-43BB-A501-B985018EF8E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0F2B0DF-5CD6-439C-9679-10179B7B15A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EB39FEEA-DC30-4274-B686-FDB77834D83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A12617BD-C3D2-4336-8DE6-D1141C4F5C4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F4B1C83A-7373-4309-8FF6-AF66150C95A4}"/>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75BD929E-0A04-4010-A3C6-A8741AE9DBE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E26C18C2-A418-470A-B8DD-4B62C0FE337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9EFC69A0-9F38-462E-9BB1-742DE04DBA9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68D68FBF-EBB8-43C9-A76A-DBC22A1C912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3CA38F6F-A1AF-46A9-A680-26352CDB6CE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2FC27C0A-E3FA-4733-B7AD-A9019B52CAD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E8A3E462-F9CE-4892-8F42-4734572B692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D7F8347D-C3ED-44C1-A633-48439848CB2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EF370517-DE4A-4047-8DF4-D83C158FEF1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BE1F5C46-FAD8-4AA6-9BDD-B1605C5D049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FDDFD5F1-EBC7-484B-AC80-9127686876A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AF856DEA-A04A-48CC-9D40-42C98FB49C4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0158E21D-17DB-4A5B-A4F8-B1D9C387364A}"/>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F59B1FE7-4D1B-4320-8E0D-C2672AD200A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3E50F106-CD78-47CE-8F89-B76D273C711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C0A3BC56-E2B6-4328-A239-4F42D707F97A}"/>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755" name="直線コネクタ 754">
          <a:extLst>
            <a:ext uri="{FF2B5EF4-FFF2-40B4-BE49-F238E27FC236}">
              <a16:creationId xmlns:a16="http://schemas.microsoft.com/office/drawing/2014/main" id="{2EC4211A-DFA6-4EDD-B73A-E8FE02881BB5}"/>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5A3E61EC-C921-4991-ABCD-5BCB0004F67D}"/>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757" name="フローチャート: 判断 756">
          <a:extLst>
            <a:ext uri="{FF2B5EF4-FFF2-40B4-BE49-F238E27FC236}">
              <a16:creationId xmlns:a16="http://schemas.microsoft.com/office/drawing/2014/main" id="{34D512A0-5ADD-46B2-ACD9-AC01AA7742B1}"/>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758" name="フローチャート: 判断 757">
          <a:extLst>
            <a:ext uri="{FF2B5EF4-FFF2-40B4-BE49-F238E27FC236}">
              <a16:creationId xmlns:a16="http://schemas.microsoft.com/office/drawing/2014/main" id="{FEC7AA58-4867-47DA-B647-E163868BACF0}"/>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9" name="フローチャート: 判断 758">
          <a:extLst>
            <a:ext uri="{FF2B5EF4-FFF2-40B4-BE49-F238E27FC236}">
              <a16:creationId xmlns:a16="http://schemas.microsoft.com/office/drawing/2014/main" id="{8FB27058-5A8D-44E8-A9FC-B9CF4AFE3CD4}"/>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60" name="フローチャート: 判断 759">
          <a:extLst>
            <a:ext uri="{FF2B5EF4-FFF2-40B4-BE49-F238E27FC236}">
              <a16:creationId xmlns:a16="http://schemas.microsoft.com/office/drawing/2014/main" id="{03E5A3C0-3E28-4F1F-BB2D-D762A3FC6ED8}"/>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761" name="フローチャート: 判断 760">
          <a:extLst>
            <a:ext uri="{FF2B5EF4-FFF2-40B4-BE49-F238E27FC236}">
              <a16:creationId xmlns:a16="http://schemas.microsoft.com/office/drawing/2014/main" id="{0BFC602A-800A-4D65-95B3-62765D3FF621}"/>
            </a:ext>
          </a:extLst>
        </xdr:cNvPr>
        <xdr:cNvSpPr/>
      </xdr:nvSpPr>
      <xdr:spPr>
        <a:xfrm>
          <a:off x="1123188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0661CD4-1E66-4FBF-A01F-4F121452B78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4CF1A-71C7-4EE8-BDA0-B7C3AC31A59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25A4B22-1B78-4D7D-845B-FDF6AA542FC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971B5DF-2128-4501-B6B2-3C80BD20D60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519CF19-A955-4DD7-9163-223B70236BE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134257</xdr:rowOff>
    </xdr:from>
    <xdr:to>
      <xdr:col>85</xdr:col>
      <xdr:colOff>177800</xdr:colOff>
      <xdr:row>80</xdr:row>
      <xdr:rowOff>64407</xdr:rowOff>
    </xdr:to>
    <xdr:sp macro="" textlink="">
      <xdr:nvSpPr>
        <xdr:cNvPr id="767" name="楕円 766">
          <a:extLst>
            <a:ext uri="{FF2B5EF4-FFF2-40B4-BE49-F238E27FC236}">
              <a16:creationId xmlns:a16="http://schemas.microsoft.com/office/drawing/2014/main" id="{897B3E26-641B-4980-A070-4F38EA4C0DB3}"/>
            </a:ext>
          </a:extLst>
        </xdr:cNvPr>
        <xdr:cNvSpPr/>
      </xdr:nvSpPr>
      <xdr:spPr>
        <a:xfrm>
          <a:off x="14325600" y="133778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157134</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D9F33D96-F4F5-405C-8313-AD76EAD639F6}"/>
            </a:ext>
          </a:extLst>
        </xdr:cNvPr>
        <xdr:cNvSpPr txBox="1"/>
      </xdr:nvSpPr>
      <xdr:spPr>
        <a:xfrm>
          <a:off x="14414500" y="1323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769" name="楕円 768">
          <a:extLst>
            <a:ext uri="{FF2B5EF4-FFF2-40B4-BE49-F238E27FC236}">
              <a16:creationId xmlns:a16="http://schemas.microsoft.com/office/drawing/2014/main" id="{977464F2-D5F6-4EFE-AE30-647C9587C31D}"/>
            </a:ext>
          </a:extLst>
        </xdr:cNvPr>
        <xdr:cNvSpPr/>
      </xdr:nvSpPr>
      <xdr:spPr>
        <a:xfrm>
          <a:off x="13578840" y="133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80</xdr:row>
      <xdr:rowOff>13607</xdr:rowOff>
    </xdr:to>
    <xdr:cxnSp macro="">
      <xdr:nvCxnSpPr>
        <xdr:cNvPr id="770" name="直線コネクタ 769">
          <a:extLst>
            <a:ext uri="{FF2B5EF4-FFF2-40B4-BE49-F238E27FC236}">
              <a16:creationId xmlns:a16="http://schemas.microsoft.com/office/drawing/2014/main" id="{1FD5F91E-5B26-4CF7-8ECC-B2541557461F}"/>
            </a:ext>
          </a:extLst>
        </xdr:cNvPr>
        <xdr:cNvCxnSpPr/>
      </xdr:nvCxnSpPr>
      <xdr:spPr>
        <a:xfrm>
          <a:off x="13629640" y="13356772"/>
          <a:ext cx="74676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116295</xdr:rowOff>
    </xdr:from>
    <xdr:to>
      <xdr:col>76</xdr:col>
      <xdr:colOff>165100</xdr:colOff>
      <xdr:row>80</xdr:row>
      <xdr:rowOff>46445</xdr:rowOff>
    </xdr:to>
    <xdr:sp macro="" textlink="">
      <xdr:nvSpPr>
        <xdr:cNvPr id="771" name="楕円 770">
          <a:extLst>
            <a:ext uri="{FF2B5EF4-FFF2-40B4-BE49-F238E27FC236}">
              <a16:creationId xmlns:a16="http://schemas.microsoft.com/office/drawing/2014/main" id="{B58F2A43-49B5-4B79-8DFC-D676D9EEB0EB}"/>
            </a:ext>
          </a:extLst>
        </xdr:cNvPr>
        <xdr:cNvSpPr/>
      </xdr:nvSpPr>
      <xdr:spPr>
        <a:xfrm>
          <a:off x="12804140" y="13359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113212</xdr:rowOff>
    </xdr:from>
    <xdr:to>
      <xdr:col>81</xdr:col>
      <xdr:colOff>50800</xdr:colOff>
      <xdr:row>79</xdr:row>
      <xdr:rowOff>167095</xdr:rowOff>
    </xdr:to>
    <xdr:cxnSp macro="">
      <xdr:nvCxnSpPr>
        <xdr:cNvPr id="772" name="直線コネクタ 771">
          <a:extLst>
            <a:ext uri="{FF2B5EF4-FFF2-40B4-BE49-F238E27FC236}">
              <a16:creationId xmlns:a16="http://schemas.microsoft.com/office/drawing/2014/main" id="{E9C4DB54-DE6C-431D-BB63-C9A7CE41103A}"/>
            </a:ext>
          </a:extLst>
        </xdr:cNvPr>
        <xdr:cNvCxnSpPr/>
      </xdr:nvCxnSpPr>
      <xdr:spPr>
        <a:xfrm flipV="1">
          <a:off x="12854940" y="13356772"/>
          <a:ext cx="7747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62412</xdr:rowOff>
    </xdr:from>
    <xdr:to>
      <xdr:col>72</xdr:col>
      <xdr:colOff>38100</xdr:colOff>
      <xdr:row>79</xdr:row>
      <xdr:rowOff>164012</xdr:rowOff>
    </xdr:to>
    <xdr:sp macro="" textlink="">
      <xdr:nvSpPr>
        <xdr:cNvPr id="773" name="楕円 772">
          <a:extLst>
            <a:ext uri="{FF2B5EF4-FFF2-40B4-BE49-F238E27FC236}">
              <a16:creationId xmlns:a16="http://schemas.microsoft.com/office/drawing/2014/main" id="{D2DF965A-1317-435E-AF5C-291A228B9E17}"/>
            </a:ext>
          </a:extLst>
        </xdr:cNvPr>
        <xdr:cNvSpPr/>
      </xdr:nvSpPr>
      <xdr:spPr>
        <a:xfrm>
          <a:off x="12029440" y="13305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113212</xdr:rowOff>
    </xdr:from>
    <xdr:to>
      <xdr:col>76</xdr:col>
      <xdr:colOff>114300</xdr:colOff>
      <xdr:row>79</xdr:row>
      <xdr:rowOff>167095</xdr:rowOff>
    </xdr:to>
    <xdr:cxnSp macro="">
      <xdr:nvCxnSpPr>
        <xdr:cNvPr id="774" name="直線コネクタ 773">
          <a:extLst>
            <a:ext uri="{FF2B5EF4-FFF2-40B4-BE49-F238E27FC236}">
              <a16:creationId xmlns:a16="http://schemas.microsoft.com/office/drawing/2014/main" id="{D7BE5001-7919-4739-B99E-68F39809772A}"/>
            </a:ext>
          </a:extLst>
        </xdr:cNvPr>
        <xdr:cNvCxnSpPr/>
      </xdr:nvCxnSpPr>
      <xdr:spPr>
        <a:xfrm>
          <a:off x="12072620" y="13356772"/>
          <a:ext cx="78232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775" name="楕円 774">
          <a:extLst>
            <a:ext uri="{FF2B5EF4-FFF2-40B4-BE49-F238E27FC236}">
              <a16:creationId xmlns:a16="http://schemas.microsoft.com/office/drawing/2014/main" id="{D0EDDBED-7B40-4DDF-9458-B572E70FF9DD}"/>
            </a:ext>
          </a:extLst>
        </xdr:cNvPr>
        <xdr:cNvSpPr/>
      </xdr:nvSpPr>
      <xdr:spPr>
        <a:xfrm>
          <a:off x="112318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113212</xdr:rowOff>
    </xdr:to>
    <xdr:cxnSp macro="">
      <xdr:nvCxnSpPr>
        <xdr:cNvPr id="776" name="直線コネクタ 775">
          <a:extLst>
            <a:ext uri="{FF2B5EF4-FFF2-40B4-BE49-F238E27FC236}">
              <a16:creationId xmlns:a16="http://schemas.microsoft.com/office/drawing/2014/main" id="{B2C66A82-C528-4C06-9960-37BF29C86547}"/>
            </a:ext>
          </a:extLst>
        </xdr:cNvPr>
        <xdr:cNvCxnSpPr/>
      </xdr:nvCxnSpPr>
      <xdr:spPr>
        <a:xfrm>
          <a:off x="11282680" y="1333881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777" name="n_1aveValue【消防施設】&#10;有形固定資産減価償却率">
          <a:extLst>
            <a:ext uri="{FF2B5EF4-FFF2-40B4-BE49-F238E27FC236}">
              <a16:creationId xmlns:a16="http://schemas.microsoft.com/office/drawing/2014/main" id="{8AEBBC11-6633-4624-987A-F62E253BC52A}"/>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8" name="n_2aveValue【消防施設】&#10;有形固定資産減価償却率">
          <a:extLst>
            <a:ext uri="{FF2B5EF4-FFF2-40B4-BE49-F238E27FC236}">
              <a16:creationId xmlns:a16="http://schemas.microsoft.com/office/drawing/2014/main" id="{9381F60D-A63E-4121-BADF-E2264B926118}"/>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9" name="n_3aveValue【消防施設】&#10;有形固定資産減価償却率">
          <a:extLst>
            <a:ext uri="{FF2B5EF4-FFF2-40B4-BE49-F238E27FC236}">
              <a16:creationId xmlns:a16="http://schemas.microsoft.com/office/drawing/2014/main" id="{EE6BE6C2-9288-41C4-83B2-899C13B56965}"/>
            </a:ext>
          </a:extLst>
        </xdr:cNvPr>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780" name="n_4aveValue【消防施設】&#10;有形固定資産減価償却率">
          <a:extLst>
            <a:ext uri="{FF2B5EF4-FFF2-40B4-BE49-F238E27FC236}">
              <a16:creationId xmlns:a16="http://schemas.microsoft.com/office/drawing/2014/main" id="{73C391CE-F155-4952-8E0B-EAFA9C422322}"/>
            </a:ext>
          </a:extLst>
        </xdr:cNvPr>
        <xdr:cNvSpPr txBox="1"/>
      </xdr:nvSpPr>
      <xdr:spPr>
        <a:xfrm>
          <a:off x="1110298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781" name="n_1mainValue【消防施設】&#10;有形固定資産減価償却率">
          <a:extLst>
            <a:ext uri="{FF2B5EF4-FFF2-40B4-BE49-F238E27FC236}">
              <a16:creationId xmlns:a16="http://schemas.microsoft.com/office/drawing/2014/main" id="{E39C3DF3-9F43-422D-BA2E-B2A980507305}"/>
            </a:ext>
          </a:extLst>
        </xdr:cNvPr>
        <xdr:cNvSpPr txBox="1"/>
      </xdr:nvSpPr>
      <xdr:spPr>
        <a:xfrm>
          <a:off x="134372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62972</xdr:rowOff>
    </xdr:from>
    <xdr:ext cx="405111" cy="259045"/>
    <xdr:sp macro="" textlink="">
      <xdr:nvSpPr>
        <xdr:cNvPr id="782" name="n_2mainValue【消防施設】&#10;有形固定資産減価償却率">
          <a:extLst>
            <a:ext uri="{FF2B5EF4-FFF2-40B4-BE49-F238E27FC236}">
              <a16:creationId xmlns:a16="http://schemas.microsoft.com/office/drawing/2014/main" id="{D4E9FA0D-68D1-492D-B1B5-D59B1EFBFBCB}"/>
            </a:ext>
          </a:extLst>
        </xdr:cNvPr>
        <xdr:cNvSpPr txBox="1"/>
      </xdr:nvSpPr>
      <xdr:spPr>
        <a:xfrm>
          <a:off x="12675244" y="131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9089</xdr:rowOff>
    </xdr:from>
    <xdr:ext cx="405111" cy="259045"/>
    <xdr:sp macro="" textlink="">
      <xdr:nvSpPr>
        <xdr:cNvPr id="783" name="n_3mainValue【消防施設】&#10;有形固定資産減価償却率">
          <a:extLst>
            <a:ext uri="{FF2B5EF4-FFF2-40B4-BE49-F238E27FC236}">
              <a16:creationId xmlns:a16="http://schemas.microsoft.com/office/drawing/2014/main" id="{54B373AB-3837-4CA2-AA84-E0C07F59F4B1}"/>
            </a:ext>
          </a:extLst>
        </xdr:cNvPr>
        <xdr:cNvSpPr txBox="1"/>
      </xdr:nvSpPr>
      <xdr:spPr>
        <a:xfrm>
          <a:off x="119005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84" name="n_4mainValue【消防施設】&#10;有形固定資産減価償却率">
          <a:extLst>
            <a:ext uri="{FF2B5EF4-FFF2-40B4-BE49-F238E27FC236}">
              <a16:creationId xmlns:a16="http://schemas.microsoft.com/office/drawing/2014/main" id="{9BB2B837-CF84-4CDF-9865-9D89F0347543}"/>
            </a:ext>
          </a:extLst>
        </xdr:cNvPr>
        <xdr:cNvSpPr txBox="1"/>
      </xdr:nvSpPr>
      <xdr:spPr>
        <a:xfrm>
          <a:off x="1110298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F3A3CF3F-608C-45B8-BAE3-B224381585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7B41C440-14D3-449C-B9E9-A5203278AFA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481D05F0-BD40-46D1-9FDD-F0002D41C6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C47137FA-96CE-4C9D-A0A9-F2D0833933D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6D1BF546-55E9-4350-AA6A-B70D4484EE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C8EA6AB3-DAD6-42FC-ABAC-2B040D9312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C809A224-4437-44DD-BD4A-62DD5566F9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49D1536-8792-4A8A-B6C7-7E5E4CA8BB0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D17E7D4A-4C18-4951-80E3-4A6C0E8FDD1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10346F32-EEC1-47D7-A7BA-E71CD5EAA7E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8EA6024-0573-48E2-8B23-51A36966E7E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7E5F0386-701C-4AC9-9E15-50D1EF7D81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14DECF29-BAC9-482A-BE12-B7E5B1A6862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700535DD-2A2B-4B26-9282-EBD3D6B5003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BB9F1FC4-56A2-4E92-BCB0-D2BF33A60E3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AC3BE91D-7CE8-45AF-AED2-B989229DFBB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4C4D894B-1BB3-4117-9B4C-250447E9D16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50CABF46-4DDC-4DE2-8961-50ADC49676C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7A538EC2-67C0-400C-B484-55A3A8425E1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C0C09C34-DD07-4D16-9096-3D31860111A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2F2A7EB-FC56-4E8A-8774-BA8D1E884DF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806" name="直線コネクタ 805">
          <a:extLst>
            <a:ext uri="{FF2B5EF4-FFF2-40B4-BE49-F238E27FC236}">
              <a16:creationId xmlns:a16="http://schemas.microsoft.com/office/drawing/2014/main" id="{A3AAAF69-C5D6-4DAB-96F6-151058033896}"/>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消防施設】&#10;一人当たり面積最小値テキスト">
          <a:extLst>
            <a:ext uri="{FF2B5EF4-FFF2-40B4-BE49-F238E27FC236}">
              <a16:creationId xmlns:a16="http://schemas.microsoft.com/office/drawing/2014/main" id="{D2569F98-095A-4A8C-845D-B15242AC967A}"/>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a:extLst>
            <a:ext uri="{FF2B5EF4-FFF2-40B4-BE49-F238E27FC236}">
              <a16:creationId xmlns:a16="http://schemas.microsoft.com/office/drawing/2014/main" id="{3A9624CF-1215-43C3-9A48-0623CD123AF9}"/>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809" name="【消防施設】&#10;一人当たり面積最大値テキスト">
          <a:extLst>
            <a:ext uri="{FF2B5EF4-FFF2-40B4-BE49-F238E27FC236}">
              <a16:creationId xmlns:a16="http://schemas.microsoft.com/office/drawing/2014/main" id="{4DEE978A-A9FD-4958-849B-1A2A683245CB}"/>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810" name="直線コネクタ 809">
          <a:extLst>
            <a:ext uri="{FF2B5EF4-FFF2-40B4-BE49-F238E27FC236}">
              <a16:creationId xmlns:a16="http://schemas.microsoft.com/office/drawing/2014/main" id="{FC024A03-DB32-4291-9F46-2521FBDF76D0}"/>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811" name="【消防施設】&#10;一人当たり面積平均値テキスト">
          <a:extLst>
            <a:ext uri="{FF2B5EF4-FFF2-40B4-BE49-F238E27FC236}">
              <a16:creationId xmlns:a16="http://schemas.microsoft.com/office/drawing/2014/main" id="{3847E332-756C-48F7-B873-A0644BBE05F6}"/>
            </a:ext>
          </a:extLst>
        </xdr:cNvPr>
        <xdr:cNvSpPr txBox="1"/>
      </xdr:nvSpPr>
      <xdr:spPr>
        <a:xfrm>
          <a:off x="19547840" y="14042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2" name="フローチャート: 判断 811">
          <a:extLst>
            <a:ext uri="{FF2B5EF4-FFF2-40B4-BE49-F238E27FC236}">
              <a16:creationId xmlns:a16="http://schemas.microsoft.com/office/drawing/2014/main" id="{EB837FA2-B77B-46CD-BCB6-CBF747DE40FD}"/>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13" name="フローチャート: 判断 812">
          <a:extLst>
            <a:ext uri="{FF2B5EF4-FFF2-40B4-BE49-F238E27FC236}">
              <a16:creationId xmlns:a16="http://schemas.microsoft.com/office/drawing/2014/main" id="{0A6D2BFA-36AB-4BFF-832A-1E62C384F1A8}"/>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814" name="フローチャート: 判断 813">
          <a:extLst>
            <a:ext uri="{FF2B5EF4-FFF2-40B4-BE49-F238E27FC236}">
              <a16:creationId xmlns:a16="http://schemas.microsoft.com/office/drawing/2014/main" id="{B79DA56E-EA62-4F4D-BFE6-1A842F654A35}"/>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5" name="フローチャート: 判断 814">
          <a:extLst>
            <a:ext uri="{FF2B5EF4-FFF2-40B4-BE49-F238E27FC236}">
              <a16:creationId xmlns:a16="http://schemas.microsoft.com/office/drawing/2014/main" id="{DCD112F4-9E79-417A-A2FA-F1F80424AFEC}"/>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16" name="フローチャート: 判断 815">
          <a:extLst>
            <a:ext uri="{FF2B5EF4-FFF2-40B4-BE49-F238E27FC236}">
              <a16:creationId xmlns:a16="http://schemas.microsoft.com/office/drawing/2014/main" id="{5D76BF29-EBB2-4490-AA37-2E474BEB4FDD}"/>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589EF0C-3F30-48DF-B2FF-67A73205067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194445-82EC-48CA-A65E-58EBD858D09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B5A436A-F5F1-4B6E-A907-B0E1E86F0D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6EB0670-D6B8-4A21-AE7C-7B3B0DF66C2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605C1C5-7791-4483-AA3A-F6D5C2579D3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22" name="楕円 821">
          <a:extLst>
            <a:ext uri="{FF2B5EF4-FFF2-40B4-BE49-F238E27FC236}">
              <a16:creationId xmlns:a16="http://schemas.microsoft.com/office/drawing/2014/main" id="{5A6FEAD8-E48C-4E6A-92BF-EDB2DD7B7246}"/>
            </a:ext>
          </a:extLst>
        </xdr:cNvPr>
        <xdr:cNvSpPr/>
      </xdr:nvSpPr>
      <xdr:spPr>
        <a:xfrm>
          <a:off x="1945894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823" name="【消防施設】&#10;一人当たり面積該当値テキスト">
          <a:extLst>
            <a:ext uri="{FF2B5EF4-FFF2-40B4-BE49-F238E27FC236}">
              <a16:creationId xmlns:a16="http://schemas.microsoft.com/office/drawing/2014/main" id="{25F0A125-82B1-478A-87F0-1707AB3EAC47}"/>
            </a:ext>
          </a:extLst>
        </xdr:cNvPr>
        <xdr:cNvSpPr txBox="1"/>
      </xdr:nvSpPr>
      <xdr:spPr>
        <a:xfrm>
          <a:off x="19547840" y="1389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92456</xdr:rowOff>
    </xdr:from>
    <xdr:to>
      <xdr:col>112</xdr:col>
      <xdr:colOff>38100</xdr:colOff>
      <xdr:row>84</xdr:row>
      <xdr:rowOff>22606</xdr:rowOff>
    </xdr:to>
    <xdr:sp macro="" textlink="">
      <xdr:nvSpPr>
        <xdr:cNvPr id="824" name="楕円 823">
          <a:extLst>
            <a:ext uri="{FF2B5EF4-FFF2-40B4-BE49-F238E27FC236}">
              <a16:creationId xmlns:a16="http://schemas.microsoft.com/office/drawing/2014/main" id="{0BC06A9E-DB95-44A0-B289-0F530E7D9C9A}"/>
            </a:ext>
          </a:extLst>
        </xdr:cNvPr>
        <xdr:cNvSpPr/>
      </xdr:nvSpPr>
      <xdr:spPr>
        <a:xfrm>
          <a:off x="18735040" y="1400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143256</xdr:rowOff>
    </xdr:from>
    <xdr:to>
      <xdr:col>116</xdr:col>
      <xdr:colOff>63500</xdr:colOff>
      <xdr:row>84</xdr:row>
      <xdr:rowOff>6096</xdr:rowOff>
    </xdr:to>
    <xdr:cxnSp macro="">
      <xdr:nvCxnSpPr>
        <xdr:cNvPr id="825" name="直線コネクタ 824">
          <a:extLst>
            <a:ext uri="{FF2B5EF4-FFF2-40B4-BE49-F238E27FC236}">
              <a16:creationId xmlns:a16="http://schemas.microsoft.com/office/drawing/2014/main" id="{2F25E82D-5C79-4701-B489-C6C767805F40}"/>
            </a:ext>
          </a:extLst>
        </xdr:cNvPr>
        <xdr:cNvCxnSpPr/>
      </xdr:nvCxnSpPr>
      <xdr:spPr>
        <a:xfrm>
          <a:off x="18778220" y="14057376"/>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6" name="楕円 825">
          <a:extLst>
            <a:ext uri="{FF2B5EF4-FFF2-40B4-BE49-F238E27FC236}">
              <a16:creationId xmlns:a16="http://schemas.microsoft.com/office/drawing/2014/main" id="{C04D5D22-B1FC-47A2-9D7B-52B99E48EC9A}"/>
            </a:ext>
          </a:extLst>
        </xdr:cNvPr>
        <xdr:cNvSpPr/>
      </xdr:nvSpPr>
      <xdr:spPr>
        <a:xfrm>
          <a:off x="179374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143256</xdr:rowOff>
    </xdr:from>
    <xdr:to>
      <xdr:col>111</xdr:col>
      <xdr:colOff>177800</xdr:colOff>
      <xdr:row>83</xdr:row>
      <xdr:rowOff>152400</xdr:rowOff>
    </xdr:to>
    <xdr:cxnSp macro="">
      <xdr:nvCxnSpPr>
        <xdr:cNvPr id="827" name="直線コネクタ 826">
          <a:extLst>
            <a:ext uri="{FF2B5EF4-FFF2-40B4-BE49-F238E27FC236}">
              <a16:creationId xmlns:a16="http://schemas.microsoft.com/office/drawing/2014/main" id="{E4F8FA9E-71B2-4C68-B5CB-BD33DA50F89B}"/>
            </a:ext>
          </a:extLst>
        </xdr:cNvPr>
        <xdr:cNvCxnSpPr/>
      </xdr:nvCxnSpPr>
      <xdr:spPr>
        <a:xfrm flipV="1">
          <a:off x="17988280" y="1405737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828" name="楕円 827">
          <a:extLst>
            <a:ext uri="{FF2B5EF4-FFF2-40B4-BE49-F238E27FC236}">
              <a16:creationId xmlns:a16="http://schemas.microsoft.com/office/drawing/2014/main" id="{E1AF0D86-5091-4C3A-B642-E52E67D7D7EF}"/>
            </a:ext>
          </a:extLst>
        </xdr:cNvPr>
        <xdr:cNvSpPr/>
      </xdr:nvSpPr>
      <xdr:spPr>
        <a:xfrm>
          <a:off x="171627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154687</xdr:rowOff>
    </xdr:to>
    <xdr:cxnSp macro="">
      <xdr:nvCxnSpPr>
        <xdr:cNvPr id="829" name="直線コネクタ 828">
          <a:extLst>
            <a:ext uri="{FF2B5EF4-FFF2-40B4-BE49-F238E27FC236}">
              <a16:creationId xmlns:a16="http://schemas.microsoft.com/office/drawing/2014/main" id="{24A8C707-A5AF-488A-BCFB-8ECA5F85BA0A}"/>
            </a:ext>
          </a:extLst>
        </xdr:cNvPr>
        <xdr:cNvCxnSpPr/>
      </xdr:nvCxnSpPr>
      <xdr:spPr>
        <a:xfrm flipV="1">
          <a:off x="17213580" y="1406652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30" name="楕円 829">
          <a:extLst>
            <a:ext uri="{FF2B5EF4-FFF2-40B4-BE49-F238E27FC236}">
              <a16:creationId xmlns:a16="http://schemas.microsoft.com/office/drawing/2014/main" id="{02085DA7-00B9-479C-9C45-8808C68F475A}"/>
            </a:ext>
          </a:extLst>
        </xdr:cNvPr>
        <xdr:cNvSpPr/>
      </xdr:nvSpPr>
      <xdr:spPr>
        <a:xfrm>
          <a:off x="1638808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163830</xdr:rowOff>
    </xdr:to>
    <xdr:cxnSp macro="">
      <xdr:nvCxnSpPr>
        <xdr:cNvPr id="831" name="直線コネクタ 830">
          <a:extLst>
            <a:ext uri="{FF2B5EF4-FFF2-40B4-BE49-F238E27FC236}">
              <a16:creationId xmlns:a16="http://schemas.microsoft.com/office/drawing/2014/main" id="{30CDC313-E4E5-4775-BD9B-D661DB37866A}"/>
            </a:ext>
          </a:extLst>
        </xdr:cNvPr>
        <xdr:cNvCxnSpPr/>
      </xdr:nvCxnSpPr>
      <xdr:spPr>
        <a:xfrm flipV="1">
          <a:off x="16431260" y="14068807"/>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832" name="n_1aveValue【消防施設】&#10;一人当たり面積">
          <a:extLst>
            <a:ext uri="{FF2B5EF4-FFF2-40B4-BE49-F238E27FC236}">
              <a16:creationId xmlns:a16="http://schemas.microsoft.com/office/drawing/2014/main" id="{B19BE6E8-D428-4FF0-BC93-0E603BCB886B}"/>
            </a:ext>
          </a:extLst>
        </xdr:cNvPr>
        <xdr:cNvSpPr txBox="1"/>
      </xdr:nvSpPr>
      <xdr:spPr>
        <a:xfrm>
          <a:off x="185611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833" name="n_2aveValue【消防施設】&#10;一人当たり面積">
          <a:extLst>
            <a:ext uri="{FF2B5EF4-FFF2-40B4-BE49-F238E27FC236}">
              <a16:creationId xmlns:a16="http://schemas.microsoft.com/office/drawing/2014/main" id="{A18AD4A9-EDAB-4A78-B029-77194E4FE90E}"/>
            </a:ext>
          </a:extLst>
        </xdr:cNvPr>
        <xdr:cNvSpPr txBox="1"/>
      </xdr:nvSpPr>
      <xdr:spPr>
        <a:xfrm>
          <a:off x="17776267" y="141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834" name="n_3aveValue【消防施設】&#10;一人当たり面積">
          <a:extLst>
            <a:ext uri="{FF2B5EF4-FFF2-40B4-BE49-F238E27FC236}">
              <a16:creationId xmlns:a16="http://schemas.microsoft.com/office/drawing/2014/main" id="{B39FC633-E8BD-428B-936E-C8BF9B9D475D}"/>
            </a:ext>
          </a:extLst>
        </xdr:cNvPr>
        <xdr:cNvSpPr txBox="1"/>
      </xdr:nvSpPr>
      <xdr:spPr>
        <a:xfrm>
          <a:off x="1700156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835" name="n_4aveValue【消防施設】&#10;一人当たり面積">
          <a:extLst>
            <a:ext uri="{FF2B5EF4-FFF2-40B4-BE49-F238E27FC236}">
              <a16:creationId xmlns:a16="http://schemas.microsoft.com/office/drawing/2014/main" id="{1B46DDE0-6EE8-4F73-9C4C-2FC1F4D76A4A}"/>
            </a:ext>
          </a:extLst>
        </xdr:cNvPr>
        <xdr:cNvSpPr txBox="1"/>
      </xdr:nvSpPr>
      <xdr:spPr>
        <a:xfrm>
          <a:off x="162268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39133</xdr:rowOff>
    </xdr:from>
    <xdr:ext cx="469744" cy="259045"/>
    <xdr:sp macro="" textlink="">
      <xdr:nvSpPr>
        <xdr:cNvPr id="836" name="n_1mainValue【消防施設】&#10;一人当たり面積">
          <a:extLst>
            <a:ext uri="{FF2B5EF4-FFF2-40B4-BE49-F238E27FC236}">
              <a16:creationId xmlns:a16="http://schemas.microsoft.com/office/drawing/2014/main" id="{53932DC4-139B-4BE6-BCB7-F586776C4E6D}"/>
            </a:ext>
          </a:extLst>
        </xdr:cNvPr>
        <xdr:cNvSpPr txBox="1"/>
      </xdr:nvSpPr>
      <xdr:spPr>
        <a:xfrm>
          <a:off x="1856112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37" name="n_2mainValue【消防施設】&#10;一人当たり面積">
          <a:extLst>
            <a:ext uri="{FF2B5EF4-FFF2-40B4-BE49-F238E27FC236}">
              <a16:creationId xmlns:a16="http://schemas.microsoft.com/office/drawing/2014/main" id="{A90A1332-D394-4982-A022-6ABC64ED3926}"/>
            </a:ext>
          </a:extLst>
        </xdr:cNvPr>
        <xdr:cNvSpPr txBox="1"/>
      </xdr:nvSpPr>
      <xdr:spPr>
        <a:xfrm>
          <a:off x="177762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838" name="n_3mainValue【消防施設】&#10;一人当たり面積">
          <a:extLst>
            <a:ext uri="{FF2B5EF4-FFF2-40B4-BE49-F238E27FC236}">
              <a16:creationId xmlns:a16="http://schemas.microsoft.com/office/drawing/2014/main" id="{9F2B4C34-D308-4B14-8FF1-FA5973323E8A}"/>
            </a:ext>
          </a:extLst>
        </xdr:cNvPr>
        <xdr:cNvSpPr txBox="1"/>
      </xdr:nvSpPr>
      <xdr:spPr>
        <a:xfrm>
          <a:off x="170015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9" name="n_4mainValue【消防施設】&#10;一人当たり面積">
          <a:extLst>
            <a:ext uri="{FF2B5EF4-FFF2-40B4-BE49-F238E27FC236}">
              <a16:creationId xmlns:a16="http://schemas.microsoft.com/office/drawing/2014/main" id="{D079DFDD-1413-4770-8884-B160A020323A}"/>
            </a:ext>
          </a:extLst>
        </xdr:cNvPr>
        <xdr:cNvSpPr txBox="1"/>
      </xdr:nvSpPr>
      <xdr:spPr>
        <a:xfrm>
          <a:off x="162268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8D81820-A5FF-4BFD-AD86-6FD026471EA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AAFB31E-89FA-4AE8-A3DF-953F5466974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6B9F1D4-8688-4CE1-B4D3-4DF6AE44C11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46F2EB7-9195-4906-B0E6-E833CCCB55C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7E81F10-95AC-4B4F-B308-B705E216E66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BBF0BF4-BDAD-4327-8B69-29E5B14A5A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6E4A2912-A2FF-4739-A733-B2AF656C62D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8BDD198B-F780-401F-8805-BF7535DE78E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BFF6C1BF-5FE8-459B-A98D-EAE2F248EAD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E40D3A-96C8-4673-B009-7F779550B41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ECAF8C0-AE51-4D78-B17B-1BA291E5648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DACE2612-3ED7-4063-8C74-FADE4AD0429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34B0763F-5EDD-441B-A9D4-782562392BC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131F6018-577C-40FF-8CF0-60DC4572B88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B3834B6-299D-4D82-8965-1D7E7CD7B86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62557942-808F-4BD6-9349-0AFB742F5C5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33B97BF4-6882-4D75-A32F-3A4AC7D1A4E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83EF33A5-A9FD-4B0B-ABFB-049A7CB93B8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C995AB2D-2065-4722-A099-96127AA9F7F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D9C6C837-D71F-48F1-800D-049D17E3BA2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7FA9B83F-B24B-48C5-8534-78BA326CF04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C6CEB337-17BC-47EC-AC0C-1807D1C2F87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A40B7BD3-574D-42BC-A995-A82FA91E9BC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7AD49299-A433-4BE2-9B6E-A401C73495A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E40ECE87-53E2-4E57-976A-DEB70B7401C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865" name="直線コネクタ 864">
          <a:extLst>
            <a:ext uri="{FF2B5EF4-FFF2-40B4-BE49-F238E27FC236}">
              <a16:creationId xmlns:a16="http://schemas.microsoft.com/office/drawing/2014/main" id="{BC35A1E5-D301-4FA1-80C4-73867363941F}"/>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66" name="【庁舎】&#10;有形固定資産減価償却率最小値テキスト">
          <a:extLst>
            <a:ext uri="{FF2B5EF4-FFF2-40B4-BE49-F238E27FC236}">
              <a16:creationId xmlns:a16="http://schemas.microsoft.com/office/drawing/2014/main" id="{1F36F64E-8471-43AD-B939-592D62F09103}"/>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67" name="直線コネクタ 866">
          <a:extLst>
            <a:ext uri="{FF2B5EF4-FFF2-40B4-BE49-F238E27FC236}">
              <a16:creationId xmlns:a16="http://schemas.microsoft.com/office/drawing/2014/main" id="{4E989E8E-8974-4F84-9E3A-C6FC41CBD1DF}"/>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8" name="【庁舎】&#10;有形固定資産減価償却率最大値テキスト">
          <a:extLst>
            <a:ext uri="{FF2B5EF4-FFF2-40B4-BE49-F238E27FC236}">
              <a16:creationId xmlns:a16="http://schemas.microsoft.com/office/drawing/2014/main" id="{A76D2335-1D0B-4EBE-B1D5-DDABD8FFBF69}"/>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9" name="直線コネクタ 868">
          <a:extLst>
            <a:ext uri="{FF2B5EF4-FFF2-40B4-BE49-F238E27FC236}">
              <a16:creationId xmlns:a16="http://schemas.microsoft.com/office/drawing/2014/main" id="{64128948-BDC4-448E-AD96-AA40C2FB0ABF}"/>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70" name="【庁舎】&#10;有形固定資産減価償却率平均値テキスト">
          <a:extLst>
            <a:ext uri="{FF2B5EF4-FFF2-40B4-BE49-F238E27FC236}">
              <a16:creationId xmlns:a16="http://schemas.microsoft.com/office/drawing/2014/main" id="{B16BF6CF-D93E-41A1-B627-587069BDD034}"/>
            </a:ext>
          </a:extLst>
        </xdr:cNvPr>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71" name="フローチャート: 判断 870">
          <a:extLst>
            <a:ext uri="{FF2B5EF4-FFF2-40B4-BE49-F238E27FC236}">
              <a16:creationId xmlns:a16="http://schemas.microsoft.com/office/drawing/2014/main" id="{3EDE71C4-FF01-4B3F-85B4-9A498ABF391B}"/>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2" name="フローチャート: 判断 871">
          <a:extLst>
            <a:ext uri="{FF2B5EF4-FFF2-40B4-BE49-F238E27FC236}">
              <a16:creationId xmlns:a16="http://schemas.microsoft.com/office/drawing/2014/main" id="{9008AF72-C4CD-4612-B1B9-417F66811CF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3" name="フローチャート: 判断 872">
          <a:extLst>
            <a:ext uri="{FF2B5EF4-FFF2-40B4-BE49-F238E27FC236}">
              <a16:creationId xmlns:a16="http://schemas.microsoft.com/office/drawing/2014/main" id="{FEC0BA1A-3E12-4E41-9BDF-A39E95427AA6}"/>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874" name="フローチャート: 判断 873">
          <a:extLst>
            <a:ext uri="{FF2B5EF4-FFF2-40B4-BE49-F238E27FC236}">
              <a16:creationId xmlns:a16="http://schemas.microsoft.com/office/drawing/2014/main" id="{0D87C368-4C3C-4A29-B2F4-2C466E4801B2}"/>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75" name="フローチャート: 判断 874">
          <a:extLst>
            <a:ext uri="{FF2B5EF4-FFF2-40B4-BE49-F238E27FC236}">
              <a16:creationId xmlns:a16="http://schemas.microsoft.com/office/drawing/2014/main" id="{BFED2C04-45EE-40EA-9BB9-458B476025E5}"/>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702B883-0D54-46AE-8311-C92415BE150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DEB4AF6-2BE3-442F-90DC-BEF978679CB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374BE2B-0ACD-401E-9E09-04A1526C1C4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5097C42-2966-42BB-A35D-FEA80FF9708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CE7A739-043D-46B9-A240-AF845DBC8A1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62956</xdr:rowOff>
    </xdr:from>
    <xdr:to>
      <xdr:col>85</xdr:col>
      <xdr:colOff>177800</xdr:colOff>
      <xdr:row>101</xdr:row>
      <xdr:rowOff>164556</xdr:rowOff>
    </xdr:to>
    <xdr:sp macro="" textlink="">
      <xdr:nvSpPr>
        <xdr:cNvPr id="881" name="楕円 880">
          <a:extLst>
            <a:ext uri="{FF2B5EF4-FFF2-40B4-BE49-F238E27FC236}">
              <a16:creationId xmlns:a16="http://schemas.microsoft.com/office/drawing/2014/main" id="{5AE7EADF-FCF5-461E-B504-B4694635ED8D}"/>
            </a:ext>
          </a:extLst>
        </xdr:cNvPr>
        <xdr:cNvSpPr/>
      </xdr:nvSpPr>
      <xdr:spPr>
        <a:xfrm>
          <a:off x="14325600" y="169945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85833</xdr:rowOff>
    </xdr:from>
    <xdr:ext cx="405111" cy="259045"/>
    <xdr:sp macro="" textlink="">
      <xdr:nvSpPr>
        <xdr:cNvPr id="882" name="【庁舎】&#10;有形固定資産減価償却率該当値テキスト">
          <a:extLst>
            <a:ext uri="{FF2B5EF4-FFF2-40B4-BE49-F238E27FC236}">
              <a16:creationId xmlns:a16="http://schemas.microsoft.com/office/drawing/2014/main" id="{24A5048C-9CD2-4452-BA98-788E7DAB6867}"/>
            </a:ext>
          </a:extLst>
        </xdr:cNvPr>
        <xdr:cNvSpPr txBox="1"/>
      </xdr:nvSpPr>
      <xdr:spPr>
        <a:xfrm>
          <a:off x="14414500" y="1684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83" name="楕円 882">
          <a:extLst>
            <a:ext uri="{FF2B5EF4-FFF2-40B4-BE49-F238E27FC236}">
              <a16:creationId xmlns:a16="http://schemas.microsoft.com/office/drawing/2014/main" id="{69D9B57C-72E8-476B-901C-9F7FBB4C16F3}"/>
            </a:ext>
          </a:extLst>
        </xdr:cNvPr>
        <xdr:cNvSpPr/>
      </xdr:nvSpPr>
      <xdr:spPr>
        <a:xfrm>
          <a:off x="1357884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113756</xdr:rowOff>
    </xdr:to>
    <xdr:cxnSp macro="">
      <xdr:nvCxnSpPr>
        <xdr:cNvPr id="884" name="直線コネクタ 883">
          <a:extLst>
            <a:ext uri="{FF2B5EF4-FFF2-40B4-BE49-F238E27FC236}">
              <a16:creationId xmlns:a16="http://schemas.microsoft.com/office/drawing/2014/main" id="{511E10E1-6748-4DE3-BF25-2D0AEC08378A}"/>
            </a:ext>
          </a:extLst>
        </xdr:cNvPr>
        <xdr:cNvCxnSpPr/>
      </xdr:nvCxnSpPr>
      <xdr:spPr>
        <a:xfrm>
          <a:off x="13629640" y="17017638"/>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66221</xdr:rowOff>
    </xdr:from>
    <xdr:to>
      <xdr:col>76</xdr:col>
      <xdr:colOff>165100</xdr:colOff>
      <xdr:row>101</xdr:row>
      <xdr:rowOff>167821</xdr:rowOff>
    </xdr:to>
    <xdr:sp macro="" textlink="">
      <xdr:nvSpPr>
        <xdr:cNvPr id="885" name="楕円 884">
          <a:extLst>
            <a:ext uri="{FF2B5EF4-FFF2-40B4-BE49-F238E27FC236}">
              <a16:creationId xmlns:a16="http://schemas.microsoft.com/office/drawing/2014/main" id="{E076DA75-9BE6-43BB-A2B6-BEDBADD574EB}"/>
            </a:ext>
          </a:extLst>
        </xdr:cNvPr>
        <xdr:cNvSpPr/>
      </xdr:nvSpPr>
      <xdr:spPr>
        <a:xfrm>
          <a:off x="12804140" y="16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117021</xdr:rowOff>
    </xdr:to>
    <xdr:cxnSp macro="">
      <xdr:nvCxnSpPr>
        <xdr:cNvPr id="886" name="直線コネクタ 885">
          <a:extLst>
            <a:ext uri="{FF2B5EF4-FFF2-40B4-BE49-F238E27FC236}">
              <a16:creationId xmlns:a16="http://schemas.microsoft.com/office/drawing/2014/main" id="{8931D69A-22EE-47DB-AFCC-B60D119172AE}"/>
            </a:ext>
          </a:extLst>
        </xdr:cNvPr>
        <xdr:cNvCxnSpPr/>
      </xdr:nvCxnSpPr>
      <xdr:spPr>
        <a:xfrm flipV="1">
          <a:off x="12854940" y="17017638"/>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35198</xdr:rowOff>
    </xdr:from>
    <xdr:to>
      <xdr:col>72</xdr:col>
      <xdr:colOff>38100</xdr:colOff>
      <xdr:row>101</xdr:row>
      <xdr:rowOff>136798</xdr:rowOff>
    </xdr:to>
    <xdr:sp macro="" textlink="">
      <xdr:nvSpPr>
        <xdr:cNvPr id="887" name="楕円 886">
          <a:extLst>
            <a:ext uri="{FF2B5EF4-FFF2-40B4-BE49-F238E27FC236}">
              <a16:creationId xmlns:a16="http://schemas.microsoft.com/office/drawing/2014/main" id="{B777FDD1-A177-4B84-8FAC-5E6768FB6664}"/>
            </a:ext>
          </a:extLst>
        </xdr:cNvPr>
        <xdr:cNvSpPr/>
      </xdr:nvSpPr>
      <xdr:spPr>
        <a:xfrm>
          <a:off x="12029440" y="169668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117021</xdr:rowOff>
    </xdr:to>
    <xdr:cxnSp macro="">
      <xdr:nvCxnSpPr>
        <xdr:cNvPr id="888" name="直線コネクタ 887">
          <a:extLst>
            <a:ext uri="{FF2B5EF4-FFF2-40B4-BE49-F238E27FC236}">
              <a16:creationId xmlns:a16="http://schemas.microsoft.com/office/drawing/2014/main" id="{94900839-66A9-430D-899F-0F89FB7CF52F}"/>
            </a:ext>
          </a:extLst>
        </xdr:cNvPr>
        <xdr:cNvCxnSpPr/>
      </xdr:nvCxnSpPr>
      <xdr:spPr>
        <a:xfrm>
          <a:off x="12072620" y="17017638"/>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5806</xdr:rowOff>
    </xdr:from>
    <xdr:to>
      <xdr:col>67</xdr:col>
      <xdr:colOff>101600</xdr:colOff>
      <xdr:row>101</xdr:row>
      <xdr:rowOff>107406</xdr:rowOff>
    </xdr:to>
    <xdr:sp macro="" textlink="">
      <xdr:nvSpPr>
        <xdr:cNvPr id="889" name="楕円 888">
          <a:extLst>
            <a:ext uri="{FF2B5EF4-FFF2-40B4-BE49-F238E27FC236}">
              <a16:creationId xmlns:a16="http://schemas.microsoft.com/office/drawing/2014/main" id="{6CF6A93D-1FD6-4FB3-820A-92B0CC815356}"/>
            </a:ext>
          </a:extLst>
        </xdr:cNvPr>
        <xdr:cNvSpPr/>
      </xdr:nvSpPr>
      <xdr:spPr>
        <a:xfrm>
          <a:off x="11231880" y="169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101</xdr:row>
      <xdr:rowOff>85998</xdr:rowOff>
    </xdr:to>
    <xdr:cxnSp macro="">
      <xdr:nvCxnSpPr>
        <xdr:cNvPr id="890" name="直線コネクタ 889">
          <a:extLst>
            <a:ext uri="{FF2B5EF4-FFF2-40B4-BE49-F238E27FC236}">
              <a16:creationId xmlns:a16="http://schemas.microsoft.com/office/drawing/2014/main" id="{183FF047-39FE-41A5-97B1-A9189941E2A8}"/>
            </a:ext>
          </a:extLst>
        </xdr:cNvPr>
        <xdr:cNvCxnSpPr/>
      </xdr:nvCxnSpPr>
      <xdr:spPr>
        <a:xfrm>
          <a:off x="11282680" y="16988246"/>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1" name="n_1aveValue【庁舎】&#10;有形固定資産減価償却率">
          <a:extLst>
            <a:ext uri="{FF2B5EF4-FFF2-40B4-BE49-F238E27FC236}">
              <a16:creationId xmlns:a16="http://schemas.microsoft.com/office/drawing/2014/main" id="{0CD68F58-DD1A-49AF-B1D6-07B639FF2635}"/>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892" name="n_2aveValue【庁舎】&#10;有形固定資産減価償却率">
          <a:extLst>
            <a:ext uri="{FF2B5EF4-FFF2-40B4-BE49-F238E27FC236}">
              <a16:creationId xmlns:a16="http://schemas.microsoft.com/office/drawing/2014/main" id="{FCFB9A9F-BF14-4578-A654-8DF2910D69FD}"/>
            </a:ext>
          </a:extLst>
        </xdr:cNvPr>
        <xdr:cNvSpPr txBox="1"/>
      </xdr:nvSpPr>
      <xdr:spPr>
        <a:xfrm>
          <a:off x="12675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893" name="n_3aveValue【庁舎】&#10;有形固定資産減価償却率">
          <a:extLst>
            <a:ext uri="{FF2B5EF4-FFF2-40B4-BE49-F238E27FC236}">
              <a16:creationId xmlns:a16="http://schemas.microsoft.com/office/drawing/2014/main" id="{7A624DC7-5A71-44B1-952C-E231FCB48835}"/>
            </a:ext>
          </a:extLst>
        </xdr:cNvPr>
        <xdr:cNvSpPr txBox="1"/>
      </xdr:nvSpPr>
      <xdr:spPr>
        <a:xfrm>
          <a:off x="119005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894" name="n_4aveValue【庁舎】&#10;有形固定資産減価償却率">
          <a:extLst>
            <a:ext uri="{FF2B5EF4-FFF2-40B4-BE49-F238E27FC236}">
              <a16:creationId xmlns:a16="http://schemas.microsoft.com/office/drawing/2014/main" id="{6A6727EB-ECB5-40C6-B471-453B0B0DF2CD}"/>
            </a:ext>
          </a:extLst>
        </xdr:cNvPr>
        <xdr:cNvSpPr txBox="1"/>
      </xdr:nvSpPr>
      <xdr:spPr>
        <a:xfrm>
          <a:off x="1110298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95" name="n_1mainValue【庁舎】&#10;有形固定資産減価償却率">
          <a:extLst>
            <a:ext uri="{FF2B5EF4-FFF2-40B4-BE49-F238E27FC236}">
              <a16:creationId xmlns:a16="http://schemas.microsoft.com/office/drawing/2014/main" id="{05E382DA-1660-4DD0-A4B4-01D7127291F2}"/>
            </a:ext>
          </a:extLst>
        </xdr:cNvPr>
        <xdr:cNvSpPr txBox="1"/>
      </xdr:nvSpPr>
      <xdr:spPr>
        <a:xfrm>
          <a:off x="134372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12898</xdr:rowOff>
    </xdr:from>
    <xdr:ext cx="405111" cy="259045"/>
    <xdr:sp macro="" textlink="">
      <xdr:nvSpPr>
        <xdr:cNvPr id="896" name="n_2mainValue【庁舎】&#10;有形固定資産減価償却率">
          <a:extLst>
            <a:ext uri="{FF2B5EF4-FFF2-40B4-BE49-F238E27FC236}">
              <a16:creationId xmlns:a16="http://schemas.microsoft.com/office/drawing/2014/main" id="{217CD887-56E2-44E4-A8EE-0DBC6B640824}"/>
            </a:ext>
          </a:extLst>
        </xdr:cNvPr>
        <xdr:cNvSpPr txBox="1"/>
      </xdr:nvSpPr>
      <xdr:spPr>
        <a:xfrm>
          <a:off x="12675244"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153325</xdr:rowOff>
    </xdr:from>
    <xdr:ext cx="405111" cy="259045"/>
    <xdr:sp macro="" textlink="">
      <xdr:nvSpPr>
        <xdr:cNvPr id="897" name="n_3mainValue【庁舎】&#10;有形固定資産減価償却率">
          <a:extLst>
            <a:ext uri="{FF2B5EF4-FFF2-40B4-BE49-F238E27FC236}">
              <a16:creationId xmlns:a16="http://schemas.microsoft.com/office/drawing/2014/main" id="{432BC426-C613-47BB-9803-602E328F47B1}"/>
            </a:ext>
          </a:extLst>
        </xdr:cNvPr>
        <xdr:cNvSpPr txBox="1"/>
      </xdr:nvSpPr>
      <xdr:spPr>
        <a:xfrm>
          <a:off x="119005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123933</xdr:rowOff>
    </xdr:from>
    <xdr:ext cx="405111" cy="259045"/>
    <xdr:sp macro="" textlink="">
      <xdr:nvSpPr>
        <xdr:cNvPr id="898" name="n_4mainValue【庁舎】&#10;有形固定資産減価償却率">
          <a:extLst>
            <a:ext uri="{FF2B5EF4-FFF2-40B4-BE49-F238E27FC236}">
              <a16:creationId xmlns:a16="http://schemas.microsoft.com/office/drawing/2014/main" id="{97A99728-ED29-442B-9461-76E34E591B8F}"/>
            </a:ext>
          </a:extLst>
        </xdr:cNvPr>
        <xdr:cNvSpPr txBox="1"/>
      </xdr:nvSpPr>
      <xdr:spPr>
        <a:xfrm>
          <a:off x="11102984" y="1672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96E0C6A-9CF3-4237-AC56-7334FC86180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1DCBD8CA-A994-4C18-AF37-85C21449364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F4320A97-DAFF-47B2-A41B-617CC1E5B61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6383A9DD-5DCA-41AA-8B1B-DECDC7B246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5EFEB00E-B49A-4749-B068-7A601A6CDDF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5E75B3D-6B23-41FA-AEB5-6CABA8ACF6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B97ECCC-9470-4BCD-A83B-B85148B1581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40197A1-D708-4B73-B17B-9A0ABC27F5E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418EE075-6C12-4633-A33C-497F3181C63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3B6645CE-E70E-4EAB-8DD4-489FB8A29EE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D130E11D-672D-4BBE-9A11-1866775A4B6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06EDD724-EBEB-49B0-9F7D-3B67BF65A37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152E04B0-0EBE-411F-821A-2FA73C4C365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6F9E7197-6729-4A3A-AACA-356F241FA61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976D30DB-88D8-4F4F-A96B-C29D34D0A2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EB723B62-E402-4F12-8225-AA9BE8BC385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EC114EA6-5C8F-4E85-BB3E-2B516D92773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4658FFE5-422C-4C73-B193-DAFD1C5059D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43215936-17FB-4C22-89CE-82B0FEDF3F3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300226D4-C6A1-457E-9474-7B4DDFE032C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28E26C27-BAE3-4630-83DA-7422B363B20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C4E4BC82-50D0-4F7C-823F-7035ED6A300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6D1970CE-C58B-4013-8D4C-3EAF0011445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F5474328-F109-4AC2-870F-62A91967FE2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ABA23CA3-7DD3-4D75-ACAD-BCA2350ADBC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924" name="直線コネクタ 923">
          <a:extLst>
            <a:ext uri="{FF2B5EF4-FFF2-40B4-BE49-F238E27FC236}">
              <a16:creationId xmlns:a16="http://schemas.microsoft.com/office/drawing/2014/main" id="{CD978EE9-FBFD-4B50-A6C7-0A7041EAEAA0}"/>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925" name="【庁舎】&#10;一人当たり面積最小値テキスト">
          <a:extLst>
            <a:ext uri="{FF2B5EF4-FFF2-40B4-BE49-F238E27FC236}">
              <a16:creationId xmlns:a16="http://schemas.microsoft.com/office/drawing/2014/main" id="{2EF6D927-98C2-4DF5-A303-8B306E7B4338}"/>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926" name="直線コネクタ 925">
          <a:extLst>
            <a:ext uri="{FF2B5EF4-FFF2-40B4-BE49-F238E27FC236}">
              <a16:creationId xmlns:a16="http://schemas.microsoft.com/office/drawing/2014/main" id="{7FB1317F-0FC7-46C4-B71A-4FAC94927CE1}"/>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927" name="【庁舎】&#10;一人当たり面積最大値テキスト">
          <a:extLst>
            <a:ext uri="{FF2B5EF4-FFF2-40B4-BE49-F238E27FC236}">
              <a16:creationId xmlns:a16="http://schemas.microsoft.com/office/drawing/2014/main" id="{A441A2A2-DA7C-44E6-86BA-AF436FD4A47D}"/>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928" name="直線コネクタ 927">
          <a:extLst>
            <a:ext uri="{FF2B5EF4-FFF2-40B4-BE49-F238E27FC236}">
              <a16:creationId xmlns:a16="http://schemas.microsoft.com/office/drawing/2014/main" id="{F59059C1-370B-4E3C-953F-1EC7E8F70108}"/>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929" name="【庁舎】&#10;一人当たり面積平均値テキスト">
          <a:extLst>
            <a:ext uri="{FF2B5EF4-FFF2-40B4-BE49-F238E27FC236}">
              <a16:creationId xmlns:a16="http://schemas.microsoft.com/office/drawing/2014/main" id="{63566050-5A1F-4F4E-B583-54C6453D3301}"/>
            </a:ext>
          </a:extLst>
        </xdr:cNvPr>
        <xdr:cNvSpPr txBox="1"/>
      </xdr:nvSpPr>
      <xdr:spPr>
        <a:xfrm>
          <a:off x="19547840" y="1760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30" name="フローチャート: 判断 929">
          <a:extLst>
            <a:ext uri="{FF2B5EF4-FFF2-40B4-BE49-F238E27FC236}">
              <a16:creationId xmlns:a16="http://schemas.microsoft.com/office/drawing/2014/main" id="{0325C9EE-8D92-4F11-8AF8-C568867F89E0}"/>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931" name="フローチャート: 判断 930">
          <a:extLst>
            <a:ext uri="{FF2B5EF4-FFF2-40B4-BE49-F238E27FC236}">
              <a16:creationId xmlns:a16="http://schemas.microsoft.com/office/drawing/2014/main" id="{80CABCCD-301D-4E47-B87B-787EFC105C1C}"/>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932" name="フローチャート: 判断 931">
          <a:extLst>
            <a:ext uri="{FF2B5EF4-FFF2-40B4-BE49-F238E27FC236}">
              <a16:creationId xmlns:a16="http://schemas.microsoft.com/office/drawing/2014/main" id="{C4A8A679-1966-48C7-8FF7-0E551316CF1F}"/>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933" name="フローチャート: 判断 932">
          <a:extLst>
            <a:ext uri="{FF2B5EF4-FFF2-40B4-BE49-F238E27FC236}">
              <a16:creationId xmlns:a16="http://schemas.microsoft.com/office/drawing/2014/main" id="{2BADF800-99AD-416D-9174-E7D8C25EA201}"/>
            </a:ext>
          </a:extLst>
        </xdr:cNvPr>
        <xdr:cNvSpPr/>
      </xdr:nvSpPr>
      <xdr:spPr>
        <a:xfrm>
          <a:off x="171627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4" name="フローチャート: 判断 933">
          <a:extLst>
            <a:ext uri="{FF2B5EF4-FFF2-40B4-BE49-F238E27FC236}">
              <a16:creationId xmlns:a16="http://schemas.microsoft.com/office/drawing/2014/main" id="{9E017A61-8696-4DB7-81F6-AC88D3D93A4A}"/>
            </a:ext>
          </a:extLst>
        </xdr:cNvPr>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D12E200-5EB0-4693-AC37-1C287456C3B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3346B1B-785A-4E77-88D6-EA1169A5689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7E03AC6-B04C-4BC7-AA2A-EF0D3D644C3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F36BAEB-FD29-4CDA-A134-0756149C9C6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60A9ED0-7346-4944-8939-854985E3E5E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78739</xdr:rowOff>
    </xdr:from>
    <xdr:to>
      <xdr:col>116</xdr:col>
      <xdr:colOff>114300</xdr:colOff>
      <xdr:row>103</xdr:row>
      <xdr:rowOff>8889</xdr:rowOff>
    </xdr:to>
    <xdr:sp macro="" textlink="">
      <xdr:nvSpPr>
        <xdr:cNvPr id="940" name="楕円 939">
          <a:extLst>
            <a:ext uri="{FF2B5EF4-FFF2-40B4-BE49-F238E27FC236}">
              <a16:creationId xmlns:a16="http://schemas.microsoft.com/office/drawing/2014/main" id="{5665FBA2-212E-430D-9155-9AE07558057F}"/>
            </a:ext>
          </a:extLst>
        </xdr:cNvPr>
        <xdr:cNvSpPr/>
      </xdr:nvSpPr>
      <xdr:spPr>
        <a:xfrm>
          <a:off x="1945894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101616</xdr:rowOff>
    </xdr:from>
    <xdr:ext cx="469744" cy="259045"/>
    <xdr:sp macro="" textlink="">
      <xdr:nvSpPr>
        <xdr:cNvPr id="941" name="【庁舎】&#10;一人当たり面積該当値テキスト">
          <a:extLst>
            <a:ext uri="{FF2B5EF4-FFF2-40B4-BE49-F238E27FC236}">
              <a16:creationId xmlns:a16="http://schemas.microsoft.com/office/drawing/2014/main" id="{FFC18CFC-41A1-4A5A-83D7-86B8E31BA17E}"/>
            </a:ext>
          </a:extLst>
        </xdr:cNvPr>
        <xdr:cNvSpPr txBox="1"/>
      </xdr:nvSpPr>
      <xdr:spPr>
        <a:xfrm>
          <a:off x="19547840" y="1703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72208</xdr:rowOff>
    </xdr:from>
    <xdr:to>
      <xdr:col>112</xdr:col>
      <xdr:colOff>38100</xdr:colOff>
      <xdr:row>103</xdr:row>
      <xdr:rowOff>2358</xdr:rowOff>
    </xdr:to>
    <xdr:sp macro="" textlink="">
      <xdr:nvSpPr>
        <xdr:cNvPr id="942" name="楕円 941">
          <a:extLst>
            <a:ext uri="{FF2B5EF4-FFF2-40B4-BE49-F238E27FC236}">
              <a16:creationId xmlns:a16="http://schemas.microsoft.com/office/drawing/2014/main" id="{B876AD2E-6D5F-4FA1-8061-21E89C409A61}"/>
            </a:ext>
          </a:extLst>
        </xdr:cNvPr>
        <xdr:cNvSpPr/>
      </xdr:nvSpPr>
      <xdr:spPr>
        <a:xfrm>
          <a:off x="18735040" y="17171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123008</xdr:rowOff>
    </xdr:from>
    <xdr:to>
      <xdr:col>116</xdr:col>
      <xdr:colOff>63500</xdr:colOff>
      <xdr:row>102</xdr:row>
      <xdr:rowOff>129539</xdr:rowOff>
    </xdr:to>
    <xdr:cxnSp macro="">
      <xdr:nvCxnSpPr>
        <xdr:cNvPr id="943" name="直線コネクタ 942">
          <a:extLst>
            <a:ext uri="{FF2B5EF4-FFF2-40B4-BE49-F238E27FC236}">
              <a16:creationId xmlns:a16="http://schemas.microsoft.com/office/drawing/2014/main" id="{66DE29B1-0983-44D0-B268-B65176B3C44D}"/>
            </a:ext>
          </a:extLst>
        </xdr:cNvPr>
        <xdr:cNvCxnSpPr/>
      </xdr:nvCxnSpPr>
      <xdr:spPr>
        <a:xfrm>
          <a:off x="18778220" y="17222288"/>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39007</xdr:rowOff>
    </xdr:from>
    <xdr:to>
      <xdr:col>107</xdr:col>
      <xdr:colOff>101600</xdr:colOff>
      <xdr:row>101</xdr:row>
      <xdr:rowOff>140607</xdr:rowOff>
    </xdr:to>
    <xdr:sp macro="" textlink="">
      <xdr:nvSpPr>
        <xdr:cNvPr id="944" name="楕円 943">
          <a:extLst>
            <a:ext uri="{FF2B5EF4-FFF2-40B4-BE49-F238E27FC236}">
              <a16:creationId xmlns:a16="http://schemas.microsoft.com/office/drawing/2014/main" id="{BBE70EC8-0CB2-449C-A801-B71AD1EEC9E5}"/>
            </a:ext>
          </a:extLst>
        </xdr:cNvPr>
        <xdr:cNvSpPr/>
      </xdr:nvSpPr>
      <xdr:spPr>
        <a:xfrm>
          <a:off x="17937480" y="169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89807</xdr:rowOff>
    </xdr:from>
    <xdr:to>
      <xdr:col>111</xdr:col>
      <xdr:colOff>177800</xdr:colOff>
      <xdr:row>102</xdr:row>
      <xdr:rowOff>123008</xdr:rowOff>
    </xdr:to>
    <xdr:cxnSp macro="">
      <xdr:nvCxnSpPr>
        <xdr:cNvPr id="945" name="直線コネクタ 944">
          <a:extLst>
            <a:ext uri="{FF2B5EF4-FFF2-40B4-BE49-F238E27FC236}">
              <a16:creationId xmlns:a16="http://schemas.microsoft.com/office/drawing/2014/main" id="{97EB4485-D932-4D84-AAD6-6429E379C0C2}"/>
            </a:ext>
          </a:extLst>
        </xdr:cNvPr>
        <xdr:cNvCxnSpPr/>
      </xdr:nvCxnSpPr>
      <xdr:spPr>
        <a:xfrm>
          <a:off x="17988280" y="17021447"/>
          <a:ext cx="78994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42273</xdr:rowOff>
    </xdr:from>
    <xdr:to>
      <xdr:col>102</xdr:col>
      <xdr:colOff>165100</xdr:colOff>
      <xdr:row>101</xdr:row>
      <xdr:rowOff>143873</xdr:rowOff>
    </xdr:to>
    <xdr:sp macro="" textlink="">
      <xdr:nvSpPr>
        <xdr:cNvPr id="946" name="楕円 945">
          <a:extLst>
            <a:ext uri="{FF2B5EF4-FFF2-40B4-BE49-F238E27FC236}">
              <a16:creationId xmlns:a16="http://schemas.microsoft.com/office/drawing/2014/main" id="{C5783A1B-2354-449C-BD7B-1643735139EB}"/>
            </a:ext>
          </a:extLst>
        </xdr:cNvPr>
        <xdr:cNvSpPr/>
      </xdr:nvSpPr>
      <xdr:spPr>
        <a:xfrm>
          <a:off x="17162780" y="169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89807</xdr:rowOff>
    </xdr:from>
    <xdr:to>
      <xdr:col>107</xdr:col>
      <xdr:colOff>50800</xdr:colOff>
      <xdr:row>101</xdr:row>
      <xdr:rowOff>93073</xdr:rowOff>
    </xdr:to>
    <xdr:cxnSp macro="">
      <xdr:nvCxnSpPr>
        <xdr:cNvPr id="947" name="直線コネクタ 946">
          <a:extLst>
            <a:ext uri="{FF2B5EF4-FFF2-40B4-BE49-F238E27FC236}">
              <a16:creationId xmlns:a16="http://schemas.microsoft.com/office/drawing/2014/main" id="{B12AF598-C0A2-4828-9979-E419C799A516}"/>
            </a:ext>
          </a:extLst>
        </xdr:cNvPr>
        <xdr:cNvCxnSpPr/>
      </xdr:nvCxnSpPr>
      <xdr:spPr>
        <a:xfrm flipV="1">
          <a:off x="17213580" y="1702144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81462</xdr:rowOff>
    </xdr:from>
    <xdr:to>
      <xdr:col>98</xdr:col>
      <xdr:colOff>38100</xdr:colOff>
      <xdr:row>102</xdr:row>
      <xdr:rowOff>11612</xdr:rowOff>
    </xdr:to>
    <xdr:sp macro="" textlink="">
      <xdr:nvSpPr>
        <xdr:cNvPr id="948" name="楕円 947">
          <a:extLst>
            <a:ext uri="{FF2B5EF4-FFF2-40B4-BE49-F238E27FC236}">
              <a16:creationId xmlns:a16="http://schemas.microsoft.com/office/drawing/2014/main" id="{33C2030F-2599-4E9C-A862-78F46FC4C168}"/>
            </a:ext>
          </a:extLst>
        </xdr:cNvPr>
        <xdr:cNvSpPr/>
      </xdr:nvSpPr>
      <xdr:spPr>
        <a:xfrm>
          <a:off x="16388080" y="1701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93073</xdr:rowOff>
    </xdr:from>
    <xdr:to>
      <xdr:col>102</xdr:col>
      <xdr:colOff>114300</xdr:colOff>
      <xdr:row>101</xdr:row>
      <xdr:rowOff>132262</xdr:rowOff>
    </xdr:to>
    <xdr:cxnSp macro="">
      <xdr:nvCxnSpPr>
        <xdr:cNvPr id="949" name="直線コネクタ 948">
          <a:extLst>
            <a:ext uri="{FF2B5EF4-FFF2-40B4-BE49-F238E27FC236}">
              <a16:creationId xmlns:a16="http://schemas.microsoft.com/office/drawing/2014/main" id="{33B2703D-8658-4006-BD9C-598A624C688B}"/>
            </a:ext>
          </a:extLst>
        </xdr:cNvPr>
        <xdr:cNvCxnSpPr/>
      </xdr:nvCxnSpPr>
      <xdr:spPr>
        <a:xfrm flipV="1">
          <a:off x="16431260" y="17024713"/>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950" name="n_1aveValue【庁舎】&#10;一人当たり面積">
          <a:extLst>
            <a:ext uri="{FF2B5EF4-FFF2-40B4-BE49-F238E27FC236}">
              <a16:creationId xmlns:a16="http://schemas.microsoft.com/office/drawing/2014/main" id="{6CDACC08-9959-48EE-A827-987B0DFA2E22}"/>
            </a:ext>
          </a:extLst>
        </xdr:cNvPr>
        <xdr:cNvSpPr txBox="1"/>
      </xdr:nvSpPr>
      <xdr:spPr>
        <a:xfrm>
          <a:off x="18561127" y="17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951" name="n_2aveValue【庁舎】&#10;一人当たり面積">
          <a:extLst>
            <a:ext uri="{FF2B5EF4-FFF2-40B4-BE49-F238E27FC236}">
              <a16:creationId xmlns:a16="http://schemas.microsoft.com/office/drawing/2014/main" id="{A12BA4FA-27CC-459F-A064-8D04370FD039}"/>
            </a:ext>
          </a:extLst>
        </xdr:cNvPr>
        <xdr:cNvSpPr txBox="1"/>
      </xdr:nvSpPr>
      <xdr:spPr>
        <a:xfrm>
          <a:off x="1777626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952" name="n_3aveValue【庁舎】&#10;一人当たり面積">
          <a:extLst>
            <a:ext uri="{FF2B5EF4-FFF2-40B4-BE49-F238E27FC236}">
              <a16:creationId xmlns:a16="http://schemas.microsoft.com/office/drawing/2014/main" id="{EC7F679D-7287-4EFC-864C-CBAD0A1AD3E1}"/>
            </a:ext>
          </a:extLst>
        </xdr:cNvPr>
        <xdr:cNvSpPr txBox="1"/>
      </xdr:nvSpPr>
      <xdr:spPr>
        <a:xfrm>
          <a:off x="170015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53" name="n_4aveValue【庁舎】&#10;一人当たり面積">
          <a:extLst>
            <a:ext uri="{FF2B5EF4-FFF2-40B4-BE49-F238E27FC236}">
              <a16:creationId xmlns:a16="http://schemas.microsoft.com/office/drawing/2014/main" id="{3B9266DA-F362-4D5D-99B0-FC5A60211CF4}"/>
            </a:ext>
          </a:extLst>
        </xdr:cNvPr>
        <xdr:cNvSpPr txBox="1"/>
      </xdr:nvSpPr>
      <xdr:spPr>
        <a:xfrm>
          <a:off x="162268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18885</xdr:rowOff>
    </xdr:from>
    <xdr:ext cx="469744" cy="259045"/>
    <xdr:sp macro="" textlink="">
      <xdr:nvSpPr>
        <xdr:cNvPr id="954" name="n_1mainValue【庁舎】&#10;一人当たり面積">
          <a:extLst>
            <a:ext uri="{FF2B5EF4-FFF2-40B4-BE49-F238E27FC236}">
              <a16:creationId xmlns:a16="http://schemas.microsoft.com/office/drawing/2014/main" id="{FF91AA96-02F3-4289-8D23-2852B159AD06}"/>
            </a:ext>
          </a:extLst>
        </xdr:cNvPr>
        <xdr:cNvSpPr txBox="1"/>
      </xdr:nvSpPr>
      <xdr:spPr>
        <a:xfrm>
          <a:off x="18561127" y="169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157134</xdr:rowOff>
    </xdr:from>
    <xdr:ext cx="469744" cy="259045"/>
    <xdr:sp macro="" textlink="">
      <xdr:nvSpPr>
        <xdr:cNvPr id="955" name="n_2mainValue【庁舎】&#10;一人当たり面積">
          <a:extLst>
            <a:ext uri="{FF2B5EF4-FFF2-40B4-BE49-F238E27FC236}">
              <a16:creationId xmlns:a16="http://schemas.microsoft.com/office/drawing/2014/main" id="{5E6EA650-334B-438D-A8C0-E39128264AFD}"/>
            </a:ext>
          </a:extLst>
        </xdr:cNvPr>
        <xdr:cNvSpPr txBox="1"/>
      </xdr:nvSpPr>
      <xdr:spPr>
        <a:xfrm>
          <a:off x="17776267" y="167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160400</xdr:rowOff>
    </xdr:from>
    <xdr:ext cx="469744" cy="259045"/>
    <xdr:sp macro="" textlink="">
      <xdr:nvSpPr>
        <xdr:cNvPr id="956" name="n_3mainValue【庁舎】&#10;一人当たり面積">
          <a:extLst>
            <a:ext uri="{FF2B5EF4-FFF2-40B4-BE49-F238E27FC236}">
              <a16:creationId xmlns:a16="http://schemas.microsoft.com/office/drawing/2014/main" id="{C26B9064-1BBE-4573-89FA-42BB49F7425C}"/>
            </a:ext>
          </a:extLst>
        </xdr:cNvPr>
        <xdr:cNvSpPr txBox="1"/>
      </xdr:nvSpPr>
      <xdr:spPr>
        <a:xfrm>
          <a:off x="17001567" y="1675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28139</xdr:rowOff>
    </xdr:from>
    <xdr:ext cx="469744" cy="259045"/>
    <xdr:sp macro="" textlink="">
      <xdr:nvSpPr>
        <xdr:cNvPr id="957" name="n_4mainValue【庁舎】&#10;一人当たり面積">
          <a:extLst>
            <a:ext uri="{FF2B5EF4-FFF2-40B4-BE49-F238E27FC236}">
              <a16:creationId xmlns:a16="http://schemas.microsoft.com/office/drawing/2014/main" id="{1C9D9EFA-3AF9-44B7-8A6E-E6528CAEEEF3}"/>
            </a:ext>
          </a:extLst>
        </xdr:cNvPr>
        <xdr:cNvSpPr txBox="1"/>
      </xdr:nvSpPr>
      <xdr:spPr>
        <a:xfrm>
          <a:off x="1622686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A06C956-5FE7-47B1-9890-5385513D602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355D4D79-1C11-4FB3-A4D6-45AA6AFF5FA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8F7C4D7A-0881-40B2-A6FD-D4318EBAEE4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保健福祉センター・保健所</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福祉施設について</a:t>
          </a:r>
          <a:r>
            <a:rPr kumimoji="1" lang="ja-JP" altLang="en-US" sz="1100">
              <a:solidFill>
                <a:sysClr val="windowText" lastClr="000000"/>
              </a:solidFill>
              <a:effectLst/>
              <a:latin typeface="+mn-lt"/>
              <a:ea typeface="+mn-ea"/>
              <a:cs typeface="+mn-cs"/>
            </a:rPr>
            <a:t>、比率は年々増加しているものの、</a:t>
          </a:r>
          <a:r>
            <a:rPr kumimoji="1" lang="ja-JP" altLang="ja-JP" sz="1100">
              <a:solidFill>
                <a:sysClr val="windowText" lastClr="000000"/>
              </a:solidFill>
              <a:effectLst/>
              <a:latin typeface="+mn-lt"/>
              <a:ea typeface="+mn-ea"/>
              <a:cs typeface="+mn-cs"/>
            </a:rPr>
            <a:t>全国平均、東京都平均・類似自治体平均より低い比率となっている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消防施設及び庁舎においては近年建て替えたため、突出して低い比率となっている。また、一般廃棄物処理施設については島内に無かった汚泥再生処理センターを平成２３年に建築し、現在ごみ焼却場の建て替え（令和５年度中完成予定）にも着手しているため、有形固定資産減価償却率はさらに低くなる見通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体育館・プールは学校の統合後に体育館を残し、屋内運動場として活用している施設が３施設あるため、高い比率となっている。屋内運動場は老朽化も進んでいるため、施設利用件数も踏まえ今後の在り方を検討していく。市民会館についても同様に今後の在り方について検討をすす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図書館は</a:t>
          </a:r>
          <a:r>
            <a:rPr kumimoji="1" lang="ja-JP" altLang="en-US" sz="1100">
              <a:solidFill>
                <a:sysClr val="windowText" lastClr="000000"/>
              </a:solidFill>
              <a:effectLst/>
              <a:latin typeface="+mn-lt"/>
              <a:ea typeface="+mn-ea"/>
              <a:cs typeface="+mn-cs"/>
            </a:rPr>
            <a:t>外壁防水改修</a:t>
          </a:r>
          <a:r>
            <a:rPr kumimoji="1" lang="ja-JP" altLang="ja-JP" sz="1100">
              <a:solidFill>
                <a:sysClr val="windowText" lastClr="000000"/>
              </a:solidFill>
              <a:effectLst/>
              <a:latin typeface="+mn-lt"/>
              <a:ea typeface="+mn-ea"/>
              <a:cs typeface="+mn-cs"/>
            </a:rPr>
            <a:t>により有形固定資産減価償却率は減少し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が、引き続き高い水準であるため、今後も長く施設を活用していけるように長寿命化による改修を予定している。</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保健センター・保健所</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有形固定資産減価償却率」の</a:t>
          </a:r>
          <a:r>
            <a:rPr kumimoji="1" lang="en-US" altLang="ja-JP" sz="1100">
              <a:solidFill>
                <a:sysClr val="windowText" lastClr="000000"/>
              </a:solidFill>
              <a:effectLst/>
              <a:latin typeface="+mn-lt"/>
              <a:ea typeface="+mn-ea"/>
              <a:cs typeface="+mn-cs"/>
            </a:rPr>
            <a:t>R04</a:t>
          </a:r>
          <a:r>
            <a:rPr kumimoji="1" lang="ja-JP" altLang="en-US" sz="1100">
              <a:solidFill>
                <a:sysClr val="windowText" lastClr="000000"/>
              </a:solidFill>
              <a:effectLst/>
              <a:latin typeface="+mn-lt"/>
              <a:ea typeface="+mn-ea"/>
              <a:cs typeface="+mn-cs"/>
            </a:rPr>
            <a:t>の数値が入力誤りにより「５．１」となっているが、正しくは「５０．６」である。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町税等の増収により３．２％２，９７８万円の増となり、基準財政需要額においては消防費で増となったものの、土木費や小学校費の減により１．８％６，８０３万円の減となったため、前年度より０．０１ポイント低くなった。</a:t>
          </a:r>
        </a:p>
        <a:p>
          <a:r>
            <a:rPr kumimoji="1" lang="ja-JP" altLang="en-US" sz="1300">
              <a:latin typeface="ＭＳ Ｐゴシック" panose="020B0600070205080204" pitchFamily="50" charset="-128"/>
              <a:ea typeface="ＭＳ Ｐゴシック" panose="020B0600070205080204" pitchFamily="50" charset="-128"/>
            </a:rPr>
            <a:t>　町税等の増収は、均等割は減少しているものの所得割が回復した。コロナ禍後の経済復興の兆しが見えたことが要因と推察しているが、人口が減少傾向にあり、固定資産も評価替えによる調定減となっているため、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212054"/>
          <a:ext cx="0" cy="1283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9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96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212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6122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04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38242"/>
          <a:ext cx="8128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97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3824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164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382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16485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1878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6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92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も良い比率となっているが、分母となる経常一般財源において地方交付税が３．４％１億０，４８７万円減少し、加えて分子の経常経費充当一般財源も光熱水費等経費の上昇、既存ごみ焼却施設の維持補修費や消防デジタル無線保守点検などにより増加している。人件費は削減することが難しいものの、公共施設に係る維持補修費、物件費等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33178"/>
          <a:ext cx="0" cy="1228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61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33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62</xdr:row>
      <xdr:rowOff>155448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239248"/>
          <a:ext cx="762000" cy="3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6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239248"/>
          <a:ext cx="812800" cy="3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526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539476"/>
          <a:ext cx="812800" cy="2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75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97282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661142"/>
          <a:ext cx="79375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7995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780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86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49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34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192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96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488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2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75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55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10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38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９，２８７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今後も人口減少により、悪化していくことが見込まれるが、職員の事務効率化をはじめ、施設の集約化を図ることでコスト削減に努めていく。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14850" y="13405959"/>
          <a:ext cx="0" cy="1604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84700" y="1498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15010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84700" y="131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3405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164390</xdr:rowOff>
    </xdr:from>
    <xdr:to>
      <xdr:col>23</xdr:col>
      <xdr:colOff>133350</xdr:colOff>
      <xdr:row>83</xdr:row>
      <xdr:rowOff>92047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52850" y="13910870"/>
          <a:ext cx="762000" cy="9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84700" y="1347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64050" y="1362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164390</xdr:rowOff>
    </xdr:from>
    <xdr:to>
      <xdr:col>19</xdr:col>
      <xdr:colOff>133350</xdr:colOff>
      <xdr:row>83</xdr:row>
      <xdr:rowOff>8212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940050" y="13910870"/>
          <a:ext cx="8128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702050" y="1359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409950" y="13368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5688</xdr:rowOff>
    </xdr:from>
    <xdr:to>
      <xdr:col>15</xdr:col>
      <xdr:colOff>82550</xdr:colOff>
      <xdr:row>83</xdr:row>
      <xdr:rowOff>8212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7250" y="13919808"/>
          <a:ext cx="8128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89250" y="13574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97150" y="1334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99865</xdr:rowOff>
    </xdr:from>
    <xdr:to>
      <xdr:col>11</xdr:col>
      <xdr:colOff>31750</xdr:colOff>
      <xdr:row>83</xdr:row>
      <xdr:rowOff>5688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33500" y="13846345"/>
          <a:ext cx="793750" cy="7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95500" y="1353980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84350" y="1331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82700" y="135248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71550" y="1329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41247</xdr:rowOff>
    </xdr:from>
    <xdr:to>
      <xdr:col>23</xdr:col>
      <xdr:colOff>184150</xdr:colOff>
      <xdr:row>83</xdr:row>
      <xdr:rowOff>142847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64050" y="139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13324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84700" y="1392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113590</xdr:rowOff>
    </xdr:from>
    <xdr:to>
      <xdr:col>19</xdr:col>
      <xdr:colOff>184150</xdr:colOff>
      <xdr:row>83</xdr:row>
      <xdr:rowOff>43740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702050" y="1386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28517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409950" y="1394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128862</xdr:rowOff>
    </xdr:from>
    <xdr:to>
      <xdr:col>15</xdr:col>
      <xdr:colOff>133350</xdr:colOff>
      <xdr:row>83</xdr:row>
      <xdr:rowOff>59012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89250" y="13875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43789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97150" y="139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126338</xdr:rowOff>
    </xdr:from>
    <xdr:to>
      <xdr:col>11</xdr:col>
      <xdr:colOff>82550</xdr:colOff>
      <xdr:row>83</xdr:row>
      <xdr:rowOff>56488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95500" y="138728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41265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84350" y="1395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49065</xdr:rowOff>
    </xdr:from>
    <xdr:to>
      <xdr:col>7</xdr:col>
      <xdr:colOff>31750</xdr:colOff>
      <xdr:row>82</xdr:row>
      <xdr:rowOff>150665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82700" y="13795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135442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71550" y="1388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金額を抑えることで、水準が大きく変動することなく、全国市平均をはじめ、全国町村平均、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今後も引き続き、行政サービスの向上と現給与水準の維持に努める。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641433"/>
          <a:ext cx="0" cy="1482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50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5123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3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641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576300"/>
          <a:ext cx="76200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317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27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51102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3960" y="13576300"/>
          <a:ext cx="80899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5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4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51102</xdr:rowOff>
    </xdr:from>
    <xdr:to>
      <xdr:col>72</xdr:col>
      <xdr:colOff>203200</xdr:colOff>
      <xdr:row>81</xdr:row>
      <xdr:rowOff>85573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3629942"/>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85573</xdr:rowOff>
    </xdr:from>
    <xdr:to>
      <xdr:col>68</xdr:col>
      <xdr:colOff>152400</xdr:colOff>
      <xdr:row>81</xdr:row>
      <xdr:rowOff>154516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3664413"/>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27631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36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2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36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27960" y="135906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5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5960" y="13525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29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302</xdr:rowOff>
    </xdr:from>
    <xdr:to>
      <xdr:col>73</xdr:col>
      <xdr:colOff>44450</xdr:colOff>
      <xdr:row>81</xdr:row>
      <xdr:rowOff>101902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5791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112079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3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34773</xdr:rowOff>
    </xdr:from>
    <xdr:to>
      <xdr:col>68</xdr:col>
      <xdr:colOff>203200</xdr:colOff>
      <xdr:row>81</xdr:row>
      <xdr:rowOff>136373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61361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146550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39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682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4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職員数が全国をはじめ、類似団体の平均を大きく上回っているのは島内に点在する保育所の直営や消防救急業務のほか、空港消防業務を受託しているためである。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10034524"/>
          <a:ext cx="0" cy="1260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26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294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7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10034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63119</xdr:rowOff>
    </xdr:from>
    <xdr:to>
      <xdr:col>81</xdr:col>
      <xdr:colOff>44450</xdr:colOff>
      <xdr:row>67</xdr:row>
      <xdr:rowOff>154813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712950" y="11294999"/>
          <a:ext cx="762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10264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27960" y="104154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127466</xdr:rowOff>
    </xdr:from>
    <xdr:to>
      <xdr:col>77</xdr:col>
      <xdr:colOff>44450</xdr:colOff>
      <xdr:row>67</xdr:row>
      <xdr:rowOff>154813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3960" y="11359346"/>
          <a:ext cx="80899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5960" y="1041226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1018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22902</xdr:rowOff>
    </xdr:from>
    <xdr:to>
      <xdr:col>72</xdr:col>
      <xdr:colOff>203200</xdr:colOff>
      <xdr:row>67</xdr:row>
      <xdr:rowOff>127466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1254782"/>
          <a:ext cx="79756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0408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101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104267</xdr:rowOff>
    </xdr:from>
    <xdr:to>
      <xdr:col>68</xdr:col>
      <xdr:colOff>152400</xdr:colOff>
      <xdr:row>67</xdr:row>
      <xdr:rowOff>22902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11168507"/>
          <a:ext cx="812800" cy="8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1041065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101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1040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101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12319</xdr:rowOff>
    </xdr:from>
    <xdr:to>
      <xdr:col>81</xdr:col>
      <xdr:colOff>95250</xdr:colOff>
      <xdr:row>67</xdr:row>
      <xdr:rowOff>113919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27960" y="1124419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79646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114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104013</xdr:rowOff>
    </xdr:from>
    <xdr:to>
      <xdr:col>77</xdr:col>
      <xdr:colOff>95250</xdr:colOff>
      <xdr:row>68</xdr:row>
      <xdr:rowOff>34163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5960" y="113358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18940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141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76666</xdr:rowOff>
    </xdr:from>
    <xdr:to>
      <xdr:col>73</xdr:col>
      <xdr:colOff>44450</xdr:colOff>
      <xdr:row>68</xdr:row>
      <xdr:rowOff>6816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13085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163043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13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143552</xdr:rowOff>
    </xdr:from>
    <xdr:to>
      <xdr:col>68</xdr:col>
      <xdr:colOff>203200</xdr:colOff>
      <xdr:row>67</xdr:row>
      <xdr:rowOff>73702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120779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58479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1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53467</xdr:rowOff>
    </xdr:from>
    <xdr:to>
      <xdr:col>64</xdr:col>
      <xdr:colOff>152400</xdr:colOff>
      <xdr:row>66</xdr:row>
      <xdr:rowOff>155067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11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139844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120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より少しづつ改善しているが、類似団体と比べ３．７％と大きく差が出る結果となっっているが、新規発行債を抑制していることにより、元利償還金の額が減っている。しかしながら、令和５年・令和６年の焼却場建設事業及び歴史民俗資料館改修事業で約１０億円弱の起債を行う予定である為、公債費負担比率が上昇することが予想される。引き続き交付税措置のある起債を優先し、他事業において単独の起債を最小限に抑制することで公債費負担比率の分母を上げ、大幅な上昇とならないよう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056376"/>
          <a:ext cx="0" cy="1490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5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54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80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05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712950" y="7191756"/>
          <a:ext cx="762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68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66294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03960" y="7255510"/>
          <a:ext cx="80899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68590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63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43</xdr:row>
      <xdr:rowOff>75946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06400" y="7274814"/>
          <a:ext cx="79756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9034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7284466"/>
          <a:ext cx="8128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66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71409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711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72085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29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7224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731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723366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732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比率は０％となっているが、令和３年度より焼却場の建設に着手しているため、今後は大きく基金を取り崩し、地方債を発行する予定。また、歴史民俗資料館の改修も大規模事業となるため、将来負担比率は再び発生すると予測している。</a:t>
          </a:r>
        </a:p>
        <a:p>
          <a:r>
            <a:rPr kumimoji="1" lang="ja-JP" altLang="en-US" sz="1300">
              <a:latin typeface="ＭＳ Ｐゴシック" panose="020B0600070205080204" pitchFamily="50" charset="-128"/>
              <a:ea typeface="ＭＳ Ｐゴシック" panose="020B0600070205080204" pitchFamily="50" charset="-128"/>
            </a:rPr>
            <a:t>　新規発行債や基金の取り崩しの抑制に努め、将来負担比率が上昇しないよう健全な財政運営を図る。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321137"/>
          <a:ext cx="0" cy="1429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75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58843</xdr:rowOff>
    </xdr:from>
    <xdr:to>
      <xdr:col>68</xdr:col>
      <xdr:colOff>152400</xdr:colOff>
      <xdr:row>15</xdr:row>
      <xdr:rowOff>33514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2293600" y="2405803"/>
          <a:ext cx="812800" cy="14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3159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20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3105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3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1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xdr:rowOff>
    </xdr:from>
    <xdr:to>
      <xdr:col>68</xdr:col>
      <xdr:colOff>203200</xdr:colOff>
      <xdr:row>14</xdr:row>
      <xdr:rowOff>109643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055600" y="235500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94420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44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154164</xdr:rowOff>
    </xdr:from>
    <xdr:to>
      <xdr:col>64</xdr:col>
      <xdr:colOff>152400</xdr:colOff>
      <xdr:row>15</xdr:row>
      <xdr:rowOff>84314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2242800" y="2501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69091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5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保育所４施設の運営や消防業務の直営、空港消防業務受託等により職員数が多いため、給与水準を低くすることで類似団体とほぼ同規模を保ってきた。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しているが、消防職員の増員、臨時保育士の雇用など削減することが難しいため、今後も同給与水準を維持しつつ、適正な人員管理に努めることで行政サービスの向上を目指していく。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64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と比較して比率が増加したが、電気料等の光熱水費が約４，０００万円ほど増額となった影響が大きい。類似団体に比べて施設数が多いことから、比率上昇幅も大きくなっている。今後、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デジタル化によりシステムに係るコストで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増加が見込まれるが、その他のコスト削減に取り組み同水準を維持していけるよう努める。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24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18</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比べて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比率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っているものの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金額ベースでは１億４，４６７万円の減となっている。これは、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新型コロナウイルス感染症対策の給付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事業がひと段落したことに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るもの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制度上削減が難しい経費であるため、制度改正に注視するとともに資格審査事務を適正に行い、給付に努める。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令和２年度に浄化槽設置管理事業が企業会計へ移管したことにより、５．７％と大きく減となっている。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前年度と比較して１．５％悪化したのは、消防デジタル無線事業の保守点検が大きく影響している。</a:t>
          </a:r>
        </a:p>
        <a:p>
          <a:r>
            <a:rPr kumimoji="1" lang="ja-JP" altLang="en-US" sz="1300">
              <a:latin typeface="ＭＳ Ｐゴシック" panose="020B0600070205080204" pitchFamily="50" charset="-128"/>
              <a:ea typeface="ＭＳ Ｐゴシック" panose="020B0600070205080204" pitchFamily="50" charset="-128"/>
            </a:rPr>
            <a:t>　繰出金においては国民健康保険特別会計への繰出金は減少したが、介護保険特別会計への繰出金が増加したため同額程度となった。国保税を段階的に上げているが、一般会計からの補てんに大きく依存しており、今後も段階的な値上げを検討す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85090</xdr:rowOff>
    </xdr:from>
    <xdr:to>
      <xdr:col>82</xdr:col>
      <xdr:colOff>107950</xdr:colOff>
      <xdr:row>54</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171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46990</xdr:rowOff>
    </xdr:from>
    <xdr:to>
      <xdr:col>78</xdr:col>
      <xdr:colOff>69850</xdr:colOff>
      <xdr:row>53</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13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46990</xdr:rowOff>
    </xdr:from>
    <xdr:to>
      <xdr:col>73</xdr:col>
      <xdr:colOff>180975</xdr:colOff>
      <xdr:row>55</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1338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8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34290</xdr:rowOff>
    </xdr:from>
    <xdr:to>
      <xdr:col>78</xdr:col>
      <xdr:colOff>120650</xdr:colOff>
      <xdr:row>53</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89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167640</xdr:rowOff>
    </xdr:from>
    <xdr:to>
      <xdr:col>74</xdr:col>
      <xdr:colOff>31750</xdr:colOff>
      <xdr:row>53</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国の補助事業である雇用機会拡充補助事業が前年度より３０９％（３，６５９万円）増となったが、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公営企業会計への繰出金が前年度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１５．７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９３２２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前年度と同水準となっている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今後も公営企業会計への繰出は増加傾向にあるため、公営企業の経営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健全化を進め、繰出削減に努めるとともに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、令和５年１０月より水道代及び浄化槽手数料の料金改定を行い、経費削減を図る。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1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厳しい財政運営が続いて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、起債抑制を続けてきたことにより元利償還金が年々減少して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、充当特定財源は同額程度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であるものの、１．１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てしまい、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して悪化する結果となった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今後、焼却場建設事業や歴史民俗資料館改修事業により、さらに厳しい財政状況となることが見込まれるが、建設事業の平準化を図り、新規発行債を抑制していくことで健全な財政運営を図る。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038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全体として類似団体平均を下回っているが、人件費については削減できない経費となっているため、その他が増加してしまうと類似団体を上回ってしまう可能性がある。</a:t>
          </a:r>
        </a:p>
        <a:p>
          <a:r>
            <a:rPr kumimoji="1" lang="ja-JP" altLang="en-US" sz="1300">
              <a:latin typeface="ＭＳ Ｐゴシック" panose="020B0600070205080204" pitchFamily="50" charset="-128"/>
              <a:ea typeface="ＭＳ Ｐゴシック" panose="020B0600070205080204" pitchFamily="50" charset="-128"/>
            </a:rPr>
            <a:t>　前年度と比較し５．４％増加しているが、類似団体は２．８％増加で推移しているため、健全な財政運営を行っていくためには、今後もこれまで以上の歳出削減を図っていく必要がある。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76</xdr:row>
      <xdr:rowOff>168911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337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77</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77</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83820</xdr:rowOff>
    </xdr:from>
    <xdr:to>
      <xdr:col>78</xdr:col>
      <xdr:colOff>120650</xdr:colOff>
      <xdr:row>76</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24147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43805</xdr:rowOff>
    </xdr:from>
    <xdr:to>
      <xdr:col>29</xdr:col>
      <xdr:colOff>127000</xdr:colOff>
      <xdr:row>14</xdr:row>
      <xdr:rowOff>46716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91730"/>
          <a:ext cx="647700" cy="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43805</xdr:rowOff>
    </xdr:from>
    <xdr:to>
      <xdr:col>26</xdr:col>
      <xdr:colOff>50800</xdr:colOff>
      <xdr:row>14</xdr:row>
      <xdr:rowOff>99530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91730"/>
          <a:ext cx="6985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71816</xdr:rowOff>
    </xdr:from>
    <xdr:to>
      <xdr:col>22</xdr:col>
      <xdr:colOff>114300</xdr:colOff>
      <xdr:row>14</xdr:row>
      <xdr:rowOff>99530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19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71816</xdr:rowOff>
    </xdr:from>
    <xdr:to>
      <xdr:col>18</xdr:col>
      <xdr:colOff>177800</xdr:colOff>
      <xdr:row>14</xdr:row>
      <xdr:rowOff>169840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167366</xdr:rowOff>
    </xdr:from>
    <xdr:to>
      <xdr:col>29</xdr:col>
      <xdr:colOff>177800</xdr:colOff>
      <xdr:row>14</xdr:row>
      <xdr:rowOff>97516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12443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164455</xdr:rowOff>
    </xdr:from>
    <xdr:to>
      <xdr:col>26</xdr:col>
      <xdr:colOff>101600</xdr:colOff>
      <xdr:row>14</xdr:row>
      <xdr:rowOff>94605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48730</xdr:rowOff>
    </xdr:from>
    <xdr:to>
      <xdr:col>22</xdr:col>
      <xdr:colOff>165100</xdr:colOff>
      <xdr:row>14</xdr:row>
      <xdr:rowOff>150330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160507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21016</xdr:rowOff>
    </xdr:from>
    <xdr:to>
      <xdr:col>19</xdr:col>
      <xdr:colOff>38100</xdr:colOff>
      <xdr:row>14</xdr:row>
      <xdr:rowOff>122616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132793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119040</xdr:rowOff>
    </xdr:from>
    <xdr:to>
      <xdr:col>15</xdr:col>
      <xdr:colOff>101600</xdr:colOff>
      <xdr:row>15</xdr:row>
      <xdr:rowOff>49190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59367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19264</xdr:rowOff>
    </xdr:from>
    <xdr:to>
      <xdr:col>29</xdr:col>
      <xdr:colOff>127000</xdr:colOff>
      <xdr:row>35</xdr:row>
      <xdr:rowOff>183595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9614"/>
          <a:ext cx="647700" cy="1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19264</xdr:rowOff>
    </xdr:from>
    <xdr:to>
      <xdr:col>26</xdr:col>
      <xdr:colOff>50800</xdr:colOff>
      <xdr:row>35</xdr:row>
      <xdr:rowOff>136210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29614"/>
          <a:ext cx="698500" cy="11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136210</xdr:rowOff>
    </xdr:from>
    <xdr:to>
      <xdr:col>22</xdr:col>
      <xdr:colOff>114300</xdr:colOff>
      <xdr:row>35</xdr:row>
      <xdr:rowOff>154759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656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147035</xdr:rowOff>
    </xdr:from>
    <xdr:to>
      <xdr:col>18</xdr:col>
      <xdr:colOff>177800</xdr:colOff>
      <xdr:row>35</xdr:row>
      <xdr:rowOff>154759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57385"/>
          <a:ext cx="6985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132795</xdr:rowOff>
    </xdr:from>
    <xdr:to>
      <xdr:col>29</xdr:col>
      <xdr:colOff>177800</xdr:colOff>
      <xdr:row>35</xdr:row>
      <xdr:rowOff>234395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4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320772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311364</xdr:rowOff>
    </xdr:from>
    <xdr:to>
      <xdr:col>26</xdr:col>
      <xdr:colOff>101600</xdr:colOff>
      <xdr:row>35</xdr:row>
      <xdr:rowOff>70064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80241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4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85410</xdr:rowOff>
    </xdr:from>
    <xdr:to>
      <xdr:col>22</xdr:col>
      <xdr:colOff>165100</xdr:colOff>
      <xdr:row>35</xdr:row>
      <xdr:rowOff>187010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197187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103959</xdr:rowOff>
    </xdr:from>
    <xdr:to>
      <xdr:col>19</xdr:col>
      <xdr:colOff>38100</xdr:colOff>
      <xdr:row>35</xdr:row>
      <xdr:rowOff>205559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215736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96235</xdr:rowOff>
    </xdr:from>
    <xdr:to>
      <xdr:col>15</xdr:col>
      <xdr:colOff>101600</xdr:colOff>
      <xdr:row>35</xdr:row>
      <xdr:rowOff>197835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208012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138732</xdr:rowOff>
    </xdr:from>
    <xdr:to>
      <xdr:col>24</xdr:col>
      <xdr:colOff>63500</xdr:colOff>
      <xdr:row>32</xdr:row>
      <xdr:rowOff>152311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25132"/>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138732</xdr:rowOff>
    </xdr:from>
    <xdr:to>
      <xdr:col>19</xdr:col>
      <xdr:colOff>177800</xdr:colOff>
      <xdr:row>33</xdr:row>
      <xdr:rowOff>63386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63386</xdr:rowOff>
    </xdr:from>
    <xdr:to>
      <xdr:col>15</xdr:col>
      <xdr:colOff>50800</xdr:colOff>
      <xdr:row>34</xdr:row>
      <xdr:rowOff>5992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5992</xdr:rowOff>
    </xdr:from>
    <xdr:to>
      <xdr:col>10</xdr:col>
      <xdr:colOff>114300</xdr:colOff>
      <xdr:row>34</xdr:row>
      <xdr:rowOff>48839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101511</xdr:rowOff>
    </xdr:from>
    <xdr:to>
      <xdr:col>24</xdr:col>
      <xdr:colOff>114300</xdr:colOff>
      <xdr:row>33</xdr:row>
      <xdr:rowOff>31661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124388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87932</xdr:rowOff>
    </xdr:from>
    <xdr:to>
      <xdr:col>20</xdr:col>
      <xdr:colOff>38100</xdr:colOff>
      <xdr:row>33</xdr:row>
      <xdr:rowOff>18082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34609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12586</xdr:rowOff>
    </xdr:from>
    <xdr:to>
      <xdr:col>15</xdr:col>
      <xdr:colOff>101600</xdr:colOff>
      <xdr:row>33</xdr:row>
      <xdr:rowOff>114186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130713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126642</xdr:rowOff>
    </xdr:from>
    <xdr:to>
      <xdr:col>10</xdr:col>
      <xdr:colOff>165100</xdr:colOff>
      <xdr:row>34</xdr:row>
      <xdr:rowOff>56792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73319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169489</xdr:rowOff>
    </xdr:from>
    <xdr:to>
      <xdr:col>6</xdr:col>
      <xdr:colOff>38100</xdr:colOff>
      <xdr:row>34</xdr:row>
      <xdr:rowOff>99639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116166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123681</xdr:rowOff>
    </xdr:from>
    <xdr:to>
      <xdr:col>24</xdr:col>
      <xdr:colOff>63500</xdr:colOff>
      <xdr:row>57</xdr:row>
      <xdr:rowOff>30667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4881"/>
          <a:ext cx="838200" cy="7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163437</xdr:rowOff>
    </xdr:from>
    <xdr:to>
      <xdr:col>19</xdr:col>
      <xdr:colOff>177800</xdr:colOff>
      <xdr:row>57</xdr:row>
      <xdr:rowOff>30667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64637"/>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133021</xdr:rowOff>
    </xdr:from>
    <xdr:to>
      <xdr:col>15</xdr:col>
      <xdr:colOff>50800</xdr:colOff>
      <xdr:row>56</xdr:row>
      <xdr:rowOff>163437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34221"/>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133021</xdr:rowOff>
    </xdr:from>
    <xdr:to>
      <xdr:col>10</xdr:col>
      <xdr:colOff>114300</xdr:colOff>
      <xdr:row>57</xdr:row>
      <xdr:rowOff>24581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4221"/>
          <a:ext cx="889000" cy="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72881</xdr:rowOff>
    </xdr:from>
    <xdr:to>
      <xdr:col>24</xdr:col>
      <xdr:colOff>114300</xdr:colOff>
      <xdr:row>57</xdr:row>
      <xdr:rowOff>3031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95758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151317</xdr:rowOff>
    </xdr:from>
    <xdr:to>
      <xdr:col>20</xdr:col>
      <xdr:colOff>38100</xdr:colOff>
      <xdr:row>57</xdr:row>
      <xdr:rowOff>81467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97994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2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112637</xdr:rowOff>
    </xdr:from>
    <xdr:to>
      <xdr:col>15</xdr:col>
      <xdr:colOff>101600</xdr:colOff>
      <xdr:row>57</xdr:row>
      <xdr:rowOff>42787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59314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8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82221</xdr:rowOff>
    </xdr:from>
    <xdr:to>
      <xdr:col>10</xdr:col>
      <xdr:colOff>165100</xdr:colOff>
      <xdr:row>57</xdr:row>
      <xdr:rowOff>12371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28898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145231</xdr:rowOff>
    </xdr:from>
    <xdr:to>
      <xdr:col>6</xdr:col>
      <xdr:colOff>38100</xdr:colOff>
      <xdr:row>57</xdr:row>
      <xdr:rowOff>75381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91908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2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111582</xdr:rowOff>
    </xdr:from>
    <xdr:to>
      <xdr:col>24</xdr:col>
      <xdr:colOff>63500</xdr:colOff>
      <xdr:row>74</xdr:row>
      <xdr:rowOff>118955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27432"/>
          <a:ext cx="8382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118955</xdr:rowOff>
    </xdr:from>
    <xdr:to>
      <xdr:col>19</xdr:col>
      <xdr:colOff>177800</xdr:colOff>
      <xdr:row>75</xdr:row>
      <xdr:rowOff>26238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168504</xdr:rowOff>
    </xdr:from>
    <xdr:to>
      <xdr:col>15</xdr:col>
      <xdr:colOff>50800</xdr:colOff>
      <xdr:row>75</xdr:row>
      <xdr:rowOff>26238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168504</xdr:rowOff>
    </xdr:from>
    <xdr:to>
      <xdr:col>10</xdr:col>
      <xdr:colOff>114300</xdr:colOff>
      <xdr:row>75</xdr:row>
      <xdr:rowOff>46127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55804"/>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60782</xdr:rowOff>
    </xdr:from>
    <xdr:to>
      <xdr:col>24</xdr:col>
      <xdr:colOff>114300</xdr:colOff>
      <xdr:row>73</xdr:row>
      <xdr:rowOff>162382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83659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68155</xdr:rowOff>
    </xdr:from>
    <xdr:to>
      <xdr:col>20</xdr:col>
      <xdr:colOff>38100</xdr:colOff>
      <xdr:row>74</xdr:row>
      <xdr:rowOff>169755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14832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146888</xdr:rowOff>
    </xdr:from>
    <xdr:to>
      <xdr:col>15</xdr:col>
      <xdr:colOff>101600</xdr:colOff>
      <xdr:row>75</xdr:row>
      <xdr:rowOff>77038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93565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117704</xdr:rowOff>
    </xdr:from>
    <xdr:to>
      <xdr:col>10</xdr:col>
      <xdr:colOff>165100</xdr:colOff>
      <xdr:row>75</xdr:row>
      <xdr:rowOff>47854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64381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166777</xdr:rowOff>
    </xdr:from>
    <xdr:to>
      <xdr:col>6</xdr:col>
      <xdr:colOff>38100</xdr:colOff>
      <xdr:row>75</xdr:row>
      <xdr:rowOff>96927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113454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67300</xdr:rowOff>
    </xdr:from>
    <xdr:to>
      <xdr:col>24</xdr:col>
      <xdr:colOff>63500</xdr:colOff>
      <xdr:row>96</xdr:row>
      <xdr:rowOff>108045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55050"/>
          <a:ext cx="838200" cy="2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67300</xdr:rowOff>
    </xdr:from>
    <xdr:to>
      <xdr:col>19</xdr:col>
      <xdr:colOff>177800</xdr:colOff>
      <xdr:row>97</xdr:row>
      <xdr:rowOff>25172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55050"/>
          <a:ext cx="889000" cy="3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147962</xdr:rowOff>
    </xdr:from>
    <xdr:to>
      <xdr:col>15</xdr:col>
      <xdr:colOff>50800</xdr:colOff>
      <xdr:row>97</xdr:row>
      <xdr:rowOff>25172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07162"/>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147962</xdr:rowOff>
    </xdr:from>
    <xdr:to>
      <xdr:col>10</xdr:col>
      <xdr:colOff>114300</xdr:colOff>
      <xdr:row>96</xdr:row>
      <xdr:rowOff>165216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7162"/>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57245</xdr:rowOff>
    </xdr:from>
    <xdr:to>
      <xdr:col>24</xdr:col>
      <xdr:colOff>114300</xdr:colOff>
      <xdr:row>96</xdr:row>
      <xdr:rowOff>158845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35672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16500</xdr:rowOff>
    </xdr:from>
    <xdr:to>
      <xdr:col>20</xdr:col>
      <xdr:colOff>38100</xdr:colOff>
      <xdr:row>95</xdr:row>
      <xdr:rowOff>118100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134627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7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145822</xdr:rowOff>
    </xdr:from>
    <xdr:to>
      <xdr:col>15</xdr:col>
      <xdr:colOff>101600</xdr:colOff>
      <xdr:row>97</xdr:row>
      <xdr:rowOff>75972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67099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97162</xdr:rowOff>
    </xdr:from>
    <xdr:to>
      <xdr:col>10</xdr:col>
      <xdr:colOff>165100</xdr:colOff>
      <xdr:row>97</xdr:row>
      <xdr:rowOff>27312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43839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114416</xdr:rowOff>
    </xdr:from>
    <xdr:to>
      <xdr:col>6</xdr:col>
      <xdr:colOff>38100</xdr:colOff>
      <xdr:row>97</xdr:row>
      <xdr:rowOff>44566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61093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80342</xdr:rowOff>
    </xdr:from>
    <xdr:to>
      <xdr:col>55</xdr:col>
      <xdr:colOff>0</xdr:colOff>
      <xdr:row>36</xdr:row>
      <xdr:rowOff>119319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52542"/>
          <a:ext cx="8382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6142</xdr:rowOff>
    </xdr:from>
    <xdr:to>
      <xdr:col>50</xdr:col>
      <xdr:colOff>114300</xdr:colOff>
      <xdr:row>36</xdr:row>
      <xdr:rowOff>80342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835442"/>
          <a:ext cx="889000" cy="4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6142</xdr:rowOff>
    </xdr:from>
    <xdr:to>
      <xdr:col>45</xdr:col>
      <xdr:colOff>177800</xdr:colOff>
      <xdr:row>37</xdr:row>
      <xdr:rowOff>30014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8354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30014</xdr:rowOff>
    </xdr:from>
    <xdr:to>
      <xdr:col>41</xdr:col>
      <xdr:colOff>50800</xdr:colOff>
      <xdr:row>37</xdr:row>
      <xdr:rowOff>68413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73664"/>
          <a:ext cx="8890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68519</xdr:rowOff>
    </xdr:from>
    <xdr:to>
      <xdr:col>55</xdr:col>
      <xdr:colOff>50800</xdr:colOff>
      <xdr:row>36</xdr:row>
      <xdr:rowOff>170119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91396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9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29542</xdr:rowOff>
    </xdr:from>
    <xdr:to>
      <xdr:col>50</xdr:col>
      <xdr:colOff>165100</xdr:colOff>
      <xdr:row>36</xdr:row>
      <xdr:rowOff>131142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147669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7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126792</xdr:rowOff>
    </xdr:from>
    <xdr:to>
      <xdr:col>46</xdr:col>
      <xdr:colOff>38100</xdr:colOff>
      <xdr:row>34</xdr:row>
      <xdr:rowOff>56942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7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73469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5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150664</xdr:rowOff>
    </xdr:from>
    <xdr:to>
      <xdr:col>41</xdr:col>
      <xdr:colOff>101600</xdr:colOff>
      <xdr:row>37</xdr:row>
      <xdr:rowOff>80814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17613</xdr:rowOff>
    </xdr:from>
    <xdr:to>
      <xdr:col>36</xdr:col>
      <xdr:colOff>165100</xdr:colOff>
      <xdr:row>37</xdr:row>
      <xdr:rowOff>119213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135740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3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94840</xdr:rowOff>
    </xdr:from>
    <xdr:to>
      <xdr:col>55</xdr:col>
      <xdr:colOff>0</xdr:colOff>
      <xdr:row>57</xdr:row>
      <xdr:rowOff>105415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6040"/>
          <a:ext cx="838200" cy="18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80964</xdr:rowOff>
    </xdr:from>
    <xdr:to>
      <xdr:col>50</xdr:col>
      <xdr:colOff>114300</xdr:colOff>
      <xdr:row>57</xdr:row>
      <xdr:rowOff>105415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53614"/>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80964</xdr:rowOff>
    </xdr:from>
    <xdr:to>
      <xdr:col>45</xdr:col>
      <xdr:colOff>177800</xdr:colOff>
      <xdr:row>57</xdr:row>
      <xdr:rowOff>155764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53614"/>
          <a:ext cx="8890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150733</xdr:rowOff>
    </xdr:from>
    <xdr:to>
      <xdr:col>41</xdr:col>
      <xdr:colOff>50800</xdr:colOff>
      <xdr:row>57</xdr:row>
      <xdr:rowOff>155764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23383"/>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44040</xdr:rowOff>
    </xdr:from>
    <xdr:to>
      <xdr:col>55</xdr:col>
      <xdr:colOff>50800</xdr:colOff>
      <xdr:row>56</xdr:row>
      <xdr:rowOff>145640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66917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54615</xdr:rowOff>
    </xdr:from>
    <xdr:to>
      <xdr:col>50</xdr:col>
      <xdr:colOff>165100</xdr:colOff>
      <xdr:row>57</xdr:row>
      <xdr:rowOff>156215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30164</xdr:rowOff>
    </xdr:from>
    <xdr:to>
      <xdr:col>46</xdr:col>
      <xdr:colOff>38100</xdr:colOff>
      <xdr:row>57</xdr:row>
      <xdr:rowOff>131764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148291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57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104964</xdr:rowOff>
    </xdr:from>
    <xdr:to>
      <xdr:col>41</xdr:col>
      <xdr:colOff>101600</xdr:colOff>
      <xdr:row>58</xdr:row>
      <xdr:rowOff>35114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51641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5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99933</xdr:rowOff>
    </xdr:from>
    <xdr:to>
      <xdr:col>36</xdr:col>
      <xdr:colOff>165100</xdr:colOff>
      <xdr:row>58</xdr:row>
      <xdr:rowOff>30083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46610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4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38112</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2662"/>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38112</xdr:rowOff>
    </xdr:from>
    <xdr:to>
      <xdr:col>50</xdr:col>
      <xdr:colOff>114300</xdr:colOff>
      <xdr:row>79</xdr:row>
      <xdr:rowOff>41855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82662"/>
          <a:ext cx="889000" cy="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29772</xdr:rowOff>
    </xdr:from>
    <xdr:to>
      <xdr:col>45</xdr:col>
      <xdr:colOff>177800</xdr:colOff>
      <xdr:row>79</xdr:row>
      <xdr:rowOff>41855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7432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29772</xdr:rowOff>
    </xdr:from>
    <xdr:to>
      <xdr:col>41</xdr:col>
      <xdr:colOff>50800</xdr:colOff>
      <xdr:row>79</xdr:row>
      <xdr:rowOff>42844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74322"/>
          <a:ext cx="889000" cy="1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158762</xdr:rowOff>
    </xdr:from>
    <xdr:to>
      <xdr:col>50</xdr:col>
      <xdr:colOff>165100</xdr:colOff>
      <xdr:row>79</xdr:row>
      <xdr:rowOff>88912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80039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162505</xdr:rowOff>
    </xdr:from>
    <xdr:to>
      <xdr:col>46</xdr:col>
      <xdr:colOff>38100</xdr:colOff>
      <xdr:row>79</xdr:row>
      <xdr:rowOff>92655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83782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150422</xdr:rowOff>
    </xdr:from>
    <xdr:to>
      <xdr:col>41</xdr:col>
      <xdr:colOff>101600</xdr:colOff>
      <xdr:row>79</xdr:row>
      <xdr:rowOff>80572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71699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163494</xdr:rowOff>
    </xdr:from>
    <xdr:to>
      <xdr:col>36</xdr:col>
      <xdr:colOff>165100</xdr:colOff>
      <xdr:row>79</xdr:row>
      <xdr:rowOff>93644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84771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123351</xdr:rowOff>
    </xdr:from>
    <xdr:to>
      <xdr:col>55</xdr:col>
      <xdr:colOff>0</xdr:colOff>
      <xdr:row>94</xdr:row>
      <xdr:rowOff>156408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25301"/>
          <a:ext cx="838200" cy="5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79863</xdr:rowOff>
    </xdr:from>
    <xdr:to>
      <xdr:col>50</xdr:col>
      <xdr:colOff>114300</xdr:colOff>
      <xdr:row>94</xdr:row>
      <xdr:rowOff>156408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96163"/>
          <a:ext cx="889000" cy="7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79863</xdr:rowOff>
    </xdr:from>
    <xdr:to>
      <xdr:col>45</xdr:col>
      <xdr:colOff>177800</xdr:colOff>
      <xdr:row>95</xdr:row>
      <xdr:rowOff>133824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96163"/>
          <a:ext cx="889000" cy="2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133824</xdr:rowOff>
    </xdr:from>
    <xdr:to>
      <xdr:col>41</xdr:col>
      <xdr:colOff>50800</xdr:colOff>
      <xdr:row>95</xdr:row>
      <xdr:rowOff>155542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21574"/>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72551</xdr:rowOff>
    </xdr:from>
    <xdr:to>
      <xdr:col>55</xdr:col>
      <xdr:colOff>50800</xdr:colOff>
      <xdr:row>92</xdr:row>
      <xdr:rowOff>2701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25578</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2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105608</xdr:rowOff>
    </xdr:from>
    <xdr:to>
      <xdr:col>50</xdr:col>
      <xdr:colOff>165100</xdr:colOff>
      <xdr:row>95</xdr:row>
      <xdr:rowOff>35758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52285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99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29063</xdr:rowOff>
    </xdr:from>
    <xdr:to>
      <xdr:col>46</xdr:col>
      <xdr:colOff>38100</xdr:colOff>
      <xdr:row>94</xdr:row>
      <xdr:rowOff>130663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147190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9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83024</xdr:rowOff>
    </xdr:from>
    <xdr:to>
      <xdr:col>41</xdr:col>
      <xdr:colOff>101600</xdr:colOff>
      <xdr:row>96</xdr:row>
      <xdr:rowOff>13174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29701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14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104742</xdr:rowOff>
    </xdr:from>
    <xdr:to>
      <xdr:col>36</xdr:col>
      <xdr:colOff>165100</xdr:colOff>
      <xdr:row>96</xdr:row>
      <xdr:rowOff>34892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51419</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616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1298</xdr:rowOff>
    </xdr:from>
    <xdr:to>
      <xdr:col>85</xdr:col>
      <xdr:colOff>127000</xdr:colOff>
      <xdr:row>39</xdr:row>
      <xdr:rowOff>12126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87848"/>
          <a:ext cx="8382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1298</xdr:rowOff>
    </xdr:from>
    <xdr:to>
      <xdr:col>81</xdr:col>
      <xdr:colOff>50800</xdr:colOff>
      <xdr:row>39</xdr:row>
      <xdr:rowOff>20882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87848"/>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6083</xdr:rowOff>
    </xdr:from>
    <xdr:to>
      <xdr:col>76</xdr:col>
      <xdr:colOff>114300</xdr:colOff>
      <xdr:row>39</xdr:row>
      <xdr:rowOff>20882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92633"/>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6083</xdr:rowOff>
    </xdr:from>
    <xdr:to>
      <xdr:col>71</xdr:col>
      <xdr:colOff>177800</xdr:colOff>
      <xdr:row>39</xdr:row>
      <xdr:rowOff>43124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2633"/>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132776</xdr:rowOff>
    </xdr:from>
    <xdr:to>
      <xdr:col>85</xdr:col>
      <xdr:colOff>177800</xdr:colOff>
      <xdr:row>39</xdr:row>
      <xdr:rowOff>62926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121948</xdr:rowOff>
    </xdr:from>
    <xdr:to>
      <xdr:col>81</xdr:col>
      <xdr:colOff>101600</xdr:colOff>
      <xdr:row>39</xdr:row>
      <xdr:rowOff>52098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43225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141532</xdr:rowOff>
    </xdr:from>
    <xdr:to>
      <xdr:col>76</xdr:col>
      <xdr:colOff>165100</xdr:colOff>
      <xdr:row>39</xdr:row>
      <xdr:rowOff>71682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62809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126733</xdr:rowOff>
    </xdr:from>
    <xdr:to>
      <xdr:col>72</xdr:col>
      <xdr:colOff>38100</xdr:colOff>
      <xdr:row>39</xdr:row>
      <xdr:rowOff>56883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48010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163774</xdr:rowOff>
    </xdr:from>
    <xdr:to>
      <xdr:col>67</xdr:col>
      <xdr:colOff>101600</xdr:colOff>
      <xdr:row>39</xdr:row>
      <xdr:rowOff>93924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85051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7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4121</xdr:rowOff>
    </xdr:from>
    <xdr:to>
      <xdr:col>85</xdr:col>
      <xdr:colOff>127000</xdr:colOff>
      <xdr:row>77</xdr:row>
      <xdr:rowOff>7893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577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4445</xdr:rowOff>
    </xdr:from>
    <xdr:to>
      <xdr:col>81</xdr:col>
      <xdr:colOff>50800</xdr:colOff>
      <xdr:row>77</xdr:row>
      <xdr:rowOff>7893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06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4445</xdr:rowOff>
    </xdr:from>
    <xdr:to>
      <xdr:col>76</xdr:col>
      <xdr:colOff>114300</xdr:colOff>
      <xdr:row>77</xdr:row>
      <xdr:rowOff>4552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06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4552</xdr:rowOff>
    </xdr:from>
    <xdr:to>
      <xdr:col>71</xdr:col>
      <xdr:colOff>177800</xdr:colOff>
      <xdr:row>77</xdr:row>
      <xdr:rowOff>22044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06202"/>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124771</xdr:rowOff>
    </xdr:from>
    <xdr:to>
      <xdr:col>85</xdr:col>
      <xdr:colOff>177800</xdr:colOff>
      <xdr:row>77</xdr:row>
      <xdr:rowOff>54921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147648</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0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128543</xdr:rowOff>
    </xdr:from>
    <xdr:to>
      <xdr:col>81</xdr:col>
      <xdr:colOff>101600</xdr:colOff>
      <xdr:row>77</xdr:row>
      <xdr:rowOff>58693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75220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125095</xdr:rowOff>
    </xdr:from>
    <xdr:to>
      <xdr:col>76</xdr:col>
      <xdr:colOff>165100</xdr:colOff>
      <xdr:row>77</xdr:row>
      <xdr:rowOff>55245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71772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9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125202</xdr:rowOff>
    </xdr:from>
    <xdr:to>
      <xdr:col>72</xdr:col>
      <xdr:colOff>38100</xdr:colOff>
      <xdr:row>77</xdr:row>
      <xdr:rowOff>55352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71879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142694</xdr:rowOff>
    </xdr:from>
    <xdr:to>
      <xdr:col>67</xdr:col>
      <xdr:colOff>101600</xdr:colOff>
      <xdr:row>77</xdr:row>
      <xdr:rowOff>72844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89371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4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139739</xdr:rowOff>
    </xdr:from>
    <xdr:to>
      <xdr:col>85</xdr:col>
      <xdr:colOff>127000</xdr:colOff>
      <xdr:row>99</xdr:row>
      <xdr:rowOff>12889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70389"/>
          <a:ext cx="838200" cy="2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54290</xdr:rowOff>
    </xdr:from>
    <xdr:to>
      <xdr:col>81</xdr:col>
      <xdr:colOff>50800</xdr:colOff>
      <xdr:row>97</xdr:row>
      <xdr:rowOff>139739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84940"/>
          <a:ext cx="889000" cy="8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54290</xdr:rowOff>
    </xdr:from>
    <xdr:to>
      <xdr:col>76</xdr:col>
      <xdr:colOff>114300</xdr:colOff>
      <xdr:row>99</xdr:row>
      <xdr:rowOff>2584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84940"/>
          <a:ext cx="889000" cy="29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100044</xdr:rowOff>
    </xdr:from>
    <xdr:to>
      <xdr:col>71</xdr:col>
      <xdr:colOff>177800</xdr:colOff>
      <xdr:row>99</xdr:row>
      <xdr:rowOff>2584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02144"/>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164568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133539</xdr:rowOff>
    </xdr:from>
    <xdr:to>
      <xdr:col>85</xdr:col>
      <xdr:colOff>177800</xdr:colOff>
      <xdr:row>99</xdr:row>
      <xdr:rowOff>63689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48466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88939</xdr:rowOff>
    </xdr:from>
    <xdr:to>
      <xdr:col>81</xdr:col>
      <xdr:colOff>101600</xdr:colOff>
      <xdr:row>98</xdr:row>
      <xdr:rowOff>19089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35616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4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3490</xdr:rowOff>
    </xdr:from>
    <xdr:to>
      <xdr:col>76</xdr:col>
      <xdr:colOff>165100</xdr:colOff>
      <xdr:row>97</xdr:row>
      <xdr:rowOff>105090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121617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4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123234</xdr:rowOff>
    </xdr:from>
    <xdr:to>
      <xdr:col>72</xdr:col>
      <xdr:colOff>38100</xdr:colOff>
      <xdr:row>99</xdr:row>
      <xdr:rowOff>53384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44511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49244</xdr:rowOff>
    </xdr:from>
    <xdr:to>
      <xdr:col>67</xdr:col>
      <xdr:colOff>101600</xdr:colOff>
      <xdr:row>98</xdr:row>
      <xdr:rowOff>150844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167371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2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85773</xdr:rowOff>
    </xdr:from>
    <xdr:to>
      <xdr:col>116</xdr:col>
      <xdr:colOff>63500</xdr:colOff>
      <xdr:row>38</xdr:row>
      <xdr:rowOff>22840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086523"/>
          <a:ext cx="8382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22840</xdr:rowOff>
    </xdr:from>
    <xdr:to>
      <xdr:col>111</xdr:col>
      <xdr:colOff>177800</xdr:colOff>
      <xdr:row>38</xdr:row>
      <xdr:rowOff>117549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117549</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32649"/>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34973</xdr:rowOff>
    </xdr:from>
    <xdr:to>
      <xdr:col>116</xdr:col>
      <xdr:colOff>114300</xdr:colOff>
      <xdr:row>35</xdr:row>
      <xdr:rowOff>136573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57850</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8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143490</xdr:rowOff>
    </xdr:from>
    <xdr:to>
      <xdr:col>112</xdr:col>
      <xdr:colOff>38100</xdr:colOff>
      <xdr:row>38</xdr:row>
      <xdr:rowOff>73640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90167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66749</xdr:rowOff>
    </xdr:from>
    <xdr:to>
      <xdr:col>107</xdr:col>
      <xdr:colOff>101600</xdr:colOff>
      <xdr:row>38</xdr:row>
      <xdr:rowOff>168349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159476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131207</xdr:rowOff>
    </xdr:from>
    <xdr:to>
      <xdr:col>116</xdr:col>
      <xdr:colOff>63500</xdr:colOff>
      <xdr:row>58</xdr:row>
      <xdr:rowOff>131297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5307"/>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131297</xdr:rowOff>
    </xdr:from>
    <xdr:to>
      <xdr:col>111</xdr:col>
      <xdr:colOff>177800</xdr:colOff>
      <xdr:row>58</xdr:row>
      <xdr:rowOff>131409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5397"/>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131409</xdr:rowOff>
    </xdr:from>
    <xdr:to>
      <xdr:col>107</xdr:col>
      <xdr:colOff>50800</xdr:colOff>
      <xdr:row>58</xdr:row>
      <xdr:rowOff>131525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5509"/>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131525</xdr:rowOff>
    </xdr:from>
    <xdr:to>
      <xdr:col>102</xdr:col>
      <xdr:colOff>114300</xdr:colOff>
      <xdr:row>58</xdr:row>
      <xdr:rowOff>131676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5625"/>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80407</xdr:rowOff>
    </xdr:from>
    <xdr:to>
      <xdr:col>116</xdr:col>
      <xdr:colOff>114300</xdr:colOff>
      <xdr:row>59</xdr:row>
      <xdr:rowOff>10557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80497</xdr:rowOff>
    </xdr:from>
    <xdr:to>
      <xdr:col>112</xdr:col>
      <xdr:colOff>38100</xdr:colOff>
      <xdr:row>59</xdr:row>
      <xdr:rowOff>10647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80609</xdr:rowOff>
    </xdr:from>
    <xdr:to>
      <xdr:col>107</xdr:col>
      <xdr:colOff>101600</xdr:colOff>
      <xdr:row>59</xdr:row>
      <xdr:rowOff>10759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27286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80725</xdr:rowOff>
    </xdr:from>
    <xdr:to>
      <xdr:col>102</xdr:col>
      <xdr:colOff>165100</xdr:colOff>
      <xdr:row>59</xdr:row>
      <xdr:rowOff>10875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27402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0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80876</xdr:rowOff>
    </xdr:from>
    <xdr:to>
      <xdr:col>98</xdr:col>
      <xdr:colOff>38100</xdr:colOff>
      <xdr:row>59</xdr:row>
      <xdr:rowOff>11026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27553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0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136995</xdr:rowOff>
    </xdr:from>
    <xdr:to>
      <xdr:col>116</xdr:col>
      <xdr:colOff>63500</xdr:colOff>
      <xdr:row>74</xdr:row>
      <xdr:rowOff>161175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24295"/>
          <a:ext cx="8382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161175</xdr:rowOff>
    </xdr:from>
    <xdr:to>
      <xdr:col>111</xdr:col>
      <xdr:colOff>177800</xdr:colOff>
      <xdr:row>75</xdr:row>
      <xdr:rowOff>10020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48475"/>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72428</xdr:rowOff>
    </xdr:from>
    <xdr:to>
      <xdr:col>107</xdr:col>
      <xdr:colOff>50800</xdr:colOff>
      <xdr:row>75</xdr:row>
      <xdr:rowOff>10020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5972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72428</xdr:rowOff>
    </xdr:from>
    <xdr:to>
      <xdr:col>102</xdr:col>
      <xdr:colOff>114300</xdr:colOff>
      <xdr:row>74</xdr:row>
      <xdr:rowOff>98158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59728"/>
          <a:ext cx="8890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86195</xdr:rowOff>
    </xdr:from>
    <xdr:to>
      <xdr:col>116</xdr:col>
      <xdr:colOff>114300</xdr:colOff>
      <xdr:row>75</xdr:row>
      <xdr:rowOff>16345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64622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110375</xdr:rowOff>
    </xdr:from>
    <xdr:to>
      <xdr:col>112</xdr:col>
      <xdr:colOff>38100</xdr:colOff>
      <xdr:row>75</xdr:row>
      <xdr:rowOff>40525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31652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130670</xdr:rowOff>
    </xdr:from>
    <xdr:to>
      <xdr:col>107</xdr:col>
      <xdr:colOff>101600</xdr:colOff>
      <xdr:row>75</xdr:row>
      <xdr:rowOff>60820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51947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21628</xdr:rowOff>
    </xdr:from>
    <xdr:to>
      <xdr:col>102</xdr:col>
      <xdr:colOff>165100</xdr:colOff>
      <xdr:row>74</xdr:row>
      <xdr:rowOff>123228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114355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47358</xdr:rowOff>
    </xdr:from>
    <xdr:to>
      <xdr:col>98</xdr:col>
      <xdr:colOff>38100</xdr:colOff>
      <xdr:row>74</xdr:row>
      <xdr:rowOff>148958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140085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からみると住民一人当たり１，２７５，３８５円となり、平成２７年度は９８８，４２６円で住民一人当たり２８６，９５９円増（２９．０３％）と急激に増加している。この背景には歳出決算総額の増加もあるが、令和２年度の国勢調査における人口が前回の平成２７年度と比較して５７１名減（△７．５％）となったことも影響している。１番高いのは普通建設事業費となっており、焼却場の建て替えが主な要因となっている。人件費については高い水準で推移し続けているが、各所に設置している保育所の直営や消防業務及び空港消防の受託事業により職員が多いことが要因となっている。どれも必要な行政サービスのため、給与水準を抑えることで継続していく。</a:t>
          </a:r>
        </a:p>
        <a:p>
          <a:r>
            <a:rPr kumimoji="1" lang="ja-JP" altLang="en-US" sz="1300">
              <a:latin typeface="ＭＳ Ｐゴシック" panose="020B0600070205080204" pitchFamily="50" charset="-128"/>
              <a:ea typeface="ＭＳ Ｐゴシック" panose="020B0600070205080204" pitchFamily="50" charset="-128"/>
            </a:rPr>
            <a:t>　投資及び出資金が高くなっているのは、公営企業会計への出資額を増額したことによる。普通建設事業費が急増しているのは、ごみ焼却施設建設事業及び歴史民俗資料館改築事業の経費が増額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1207</xdr:rowOff>
    </xdr:from>
    <xdr:to>
      <xdr:col>24</xdr:col>
      <xdr:colOff>63500</xdr:colOff>
      <xdr:row>33</xdr:row>
      <xdr:rowOff>50165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9057"/>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133223</xdr:rowOff>
    </xdr:from>
    <xdr:to>
      <xdr:col>19</xdr:col>
      <xdr:colOff>177800</xdr:colOff>
      <xdr:row>33</xdr:row>
      <xdr:rowOff>1207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962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118173</xdr:rowOff>
    </xdr:from>
    <xdr:to>
      <xdr:col>15</xdr:col>
      <xdr:colOff>50800</xdr:colOff>
      <xdr:row>32</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04573"/>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118173</xdr:rowOff>
    </xdr:from>
    <xdr:to>
      <xdr:col>10</xdr:col>
      <xdr:colOff>114300</xdr:colOff>
      <xdr:row>33</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170815</xdr:rowOff>
    </xdr:from>
    <xdr:to>
      <xdr:col>24</xdr:col>
      <xdr:colOff>114300</xdr:colOff>
      <xdr:row>33</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22242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121857</xdr:rowOff>
    </xdr:from>
    <xdr:to>
      <xdr:col>20</xdr:col>
      <xdr:colOff>38100</xdr:colOff>
      <xdr:row>33</xdr:row>
      <xdr:rowOff>52007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68534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82423</xdr:rowOff>
    </xdr:from>
    <xdr:to>
      <xdr:col>15</xdr:col>
      <xdr:colOff>101600</xdr:colOff>
      <xdr:row>33</xdr:row>
      <xdr:rowOff>12573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29100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67373</xdr:rowOff>
    </xdr:from>
    <xdr:to>
      <xdr:col>10</xdr:col>
      <xdr:colOff>165100</xdr:colOff>
      <xdr:row>32</xdr:row>
      <xdr:rowOff>168973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14050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163576</xdr:rowOff>
    </xdr:from>
    <xdr:to>
      <xdr:col>6</xdr:col>
      <xdr:colOff>38100</xdr:colOff>
      <xdr:row>33</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110253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21348</xdr:rowOff>
    </xdr:from>
    <xdr:to>
      <xdr:col>24</xdr:col>
      <xdr:colOff>63500</xdr:colOff>
      <xdr:row>58</xdr:row>
      <xdr:rowOff>103511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5448"/>
          <a:ext cx="838200" cy="8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93458</xdr:rowOff>
    </xdr:from>
    <xdr:to>
      <xdr:col>19</xdr:col>
      <xdr:colOff>177800</xdr:colOff>
      <xdr:row>58</xdr:row>
      <xdr:rowOff>21348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6108"/>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93458</xdr:rowOff>
    </xdr:from>
    <xdr:to>
      <xdr:col>15</xdr:col>
      <xdr:colOff>50800</xdr:colOff>
      <xdr:row>58</xdr:row>
      <xdr:rowOff>115309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6108"/>
          <a:ext cx="889000" cy="1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92146</xdr:rowOff>
    </xdr:from>
    <xdr:to>
      <xdr:col>10</xdr:col>
      <xdr:colOff>114300</xdr:colOff>
      <xdr:row>58</xdr:row>
      <xdr:rowOff>115309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36246"/>
          <a:ext cx="889000" cy="2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52711</xdr:rowOff>
    </xdr:from>
    <xdr:to>
      <xdr:col>24</xdr:col>
      <xdr:colOff>114300</xdr:colOff>
      <xdr:row>58</xdr:row>
      <xdr:rowOff>154311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141998</xdr:rowOff>
    </xdr:from>
    <xdr:to>
      <xdr:col>20</xdr:col>
      <xdr:colOff>38100</xdr:colOff>
      <xdr:row>58</xdr:row>
      <xdr:rowOff>72148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88675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42658</xdr:rowOff>
    </xdr:from>
    <xdr:to>
      <xdr:col>15</xdr:col>
      <xdr:colOff>101600</xdr:colOff>
      <xdr:row>57</xdr:row>
      <xdr:rowOff>144258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160785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64509</xdr:rowOff>
    </xdr:from>
    <xdr:to>
      <xdr:col>10</xdr:col>
      <xdr:colOff>165100</xdr:colOff>
      <xdr:row>58</xdr:row>
      <xdr:rowOff>166109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157236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0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41346</xdr:rowOff>
    </xdr:from>
    <xdr:to>
      <xdr:col>6</xdr:col>
      <xdr:colOff>38100</xdr:colOff>
      <xdr:row>58</xdr:row>
      <xdr:rowOff>142946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134073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26784</xdr:rowOff>
    </xdr:from>
    <xdr:to>
      <xdr:col>24</xdr:col>
      <xdr:colOff>63500</xdr:colOff>
      <xdr:row>75</xdr:row>
      <xdr:rowOff>141019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14084"/>
          <a:ext cx="838200" cy="28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26784</xdr:rowOff>
    </xdr:from>
    <xdr:to>
      <xdr:col>19</xdr:col>
      <xdr:colOff>177800</xdr:colOff>
      <xdr:row>75</xdr:row>
      <xdr:rowOff>70931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14084"/>
          <a:ext cx="889000" cy="2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70931</xdr:rowOff>
    </xdr:from>
    <xdr:to>
      <xdr:col>15</xdr:col>
      <xdr:colOff>50800</xdr:colOff>
      <xdr:row>76</xdr:row>
      <xdr:rowOff>75039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29681"/>
          <a:ext cx="889000" cy="1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75039</xdr:rowOff>
    </xdr:from>
    <xdr:to>
      <xdr:col>10</xdr:col>
      <xdr:colOff>114300</xdr:colOff>
      <xdr:row>76</xdr:row>
      <xdr:rowOff>87384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523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90219</xdr:rowOff>
    </xdr:from>
    <xdr:to>
      <xdr:col>24</xdr:col>
      <xdr:colOff>114300</xdr:colOff>
      <xdr:row>76</xdr:row>
      <xdr:rowOff>20369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147434</xdr:rowOff>
    </xdr:from>
    <xdr:to>
      <xdr:col>20</xdr:col>
      <xdr:colOff>38100</xdr:colOff>
      <xdr:row>74</xdr:row>
      <xdr:rowOff>77584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94111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20131</xdr:rowOff>
    </xdr:from>
    <xdr:to>
      <xdr:col>15</xdr:col>
      <xdr:colOff>101600</xdr:colOff>
      <xdr:row>75</xdr:row>
      <xdr:rowOff>121731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138258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24239</xdr:rowOff>
    </xdr:from>
    <xdr:to>
      <xdr:col>10</xdr:col>
      <xdr:colOff>165100</xdr:colOff>
      <xdr:row>76</xdr:row>
      <xdr:rowOff>125839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36584</xdr:rowOff>
    </xdr:from>
    <xdr:to>
      <xdr:col>6</xdr:col>
      <xdr:colOff>38100</xdr:colOff>
      <xdr:row>76</xdr:row>
      <xdr:rowOff>138184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133432</xdr:rowOff>
    </xdr:from>
    <xdr:to>
      <xdr:col>24</xdr:col>
      <xdr:colOff>63500</xdr:colOff>
      <xdr:row>97</xdr:row>
      <xdr:rowOff>156414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2632"/>
          <a:ext cx="838200" cy="1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66393</xdr:rowOff>
    </xdr:from>
    <xdr:to>
      <xdr:col>19</xdr:col>
      <xdr:colOff>177800</xdr:colOff>
      <xdr:row>97</xdr:row>
      <xdr:rowOff>156414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7043"/>
          <a:ext cx="889000" cy="9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66393</xdr:rowOff>
    </xdr:from>
    <xdr:to>
      <xdr:col>15</xdr:col>
      <xdr:colOff>50800</xdr:colOff>
      <xdr:row>97</xdr:row>
      <xdr:rowOff>165165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7043"/>
          <a:ext cx="889000" cy="9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165165</xdr:rowOff>
    </xdr:from>
    <xdr:to>
      <xdr:col>10</xdr:col>
      <xdr:colOff>114300</xdr:colOff>
      <xdr:row>98</xdr:row>
      <xdr:rowOff>18709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95815"/>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82632</xdr:rowOff>
    </xdr:from>
    <xdr:to>
      <xdr:col>24</xdr:col>
      <xdr:colOff>114300</xdr:colOff>
      <xdr:row>97</xdr:row>
      <xdr:rowOff>12782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105509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105614</xdr:rowOff>
    </xdr:from>
    <xdr:to>
      <xdr:col>20</xdr:col>
      <xdr:colOff>38100</xdr:colOff>
      <xdr:row>98</xdr:row>
      <xdr:rowOff>35764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52291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15593</xdr:rowOff>
    </xdr:from>
    <xdr:to>
      <xdr:col>15</xdr:col>
      <xdr:colOff>101600</xdr:colOff>
      <xdr:row>97</xdr:row>
      <xdr:rowOff>117193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133720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4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114365</xdr:rowOff>
    </xdr:from>
    <xdr:to>
      <xdr:col>10</xdr:col>
      <xdr:colOff>165100</xdr:colOff>
      <xdr:row>98</xdr:row>
      <xdr:rowOff>44515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61042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2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139359</xdr:rowOff>
    </xdr:from>
    <xdr:to>
      <xdr:col>6</xdr:col>
      <xdr:colOff>38100</xdr:colOff>
      <xdr:row>98</xdr:row>
      <xdr:rowOff>69509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86036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4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85979</xdr:rowOff>
    </xdr:from>
    <xdr:to>
      <xdr:col>55</xdr:col>
      <xdr:colOff>0</xdr:colOff>
      <xdr:row>34</xdr:row>
      <xdr:rowOff>103992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400929"/>
          <a:ext cx="8382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36876</xdr:rowOff>
    </xdr:from>
    <xdr:to>
      <xdr:col>50</xdr:col>
      <xdr:colOff>114300</xdr:colOff>
      <xdr:row>34</xdr:row>
      <xdr:rowOff>103992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104861</xdr:rowOff>
    </xdr:from>
    <xdr:to>
      <xdr:col>45</xdr:col>
      <xdr:colOff>177800</xdr:colOff>
      <xdr:row>34</xdr:row>
      <xdr:rowOff>36876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762711"/>
          <a:ext cx="889000" cy="1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134261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104861</xdr:rowOff>
    </xdr:from>
    <xdr:to>
      <xdr:col>41</xdr:col>
      <xdr:colOff>50800</xdr:colOff>
      <xdr:row>34</xdr:row>
      <xdr:rowOff>52009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762711"/>
          <a:ext cx="889000" cy="1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126946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125620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35179</xdr:rowOff>
    </xdr:from>
    <xdr:to>
      <xdr:col>55</xdr:col>
      <xdr:colOff>50800</xdr:colOff>
      <xdr:row>31</xdr:row>
      <xdr:rowOff>136779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159656</xdr:rowOff>
    </xdr:from>
    <xdr:ext cx="534377"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53192</xdr:rowOff>
    </xdr:from>
    <xdr:to>
      <xdr:col>50</xdr:col>
      <xdr:colOff>165100</xdr:colOff>
      <xdr:row>34</xdr:row>
      <xdr:rowOff>154792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171319</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372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157526</xdr:rowOff>
    </xdr:from>
    <xdr:to>
      <xdr:col>46</xdr:col>
      <xdr:colOff>38100</xdr:colOff>
      <xdr:row>34</xdr:row>
      <xdr:rowOff>87676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104203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483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54061</xdr:rowOff>
    </xdr:from>
    <xdr:to>
      <xdr:col>41</xdr:col>
      <xdr:colOff>101600</xdr:colOff>
      <xdr:row>33</xdr:row>
      <xdr:rowOff>155661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7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738</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594111" y="54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1209</xdr:rowOff>
    </xdr:from>
    <xdr:to>
      <xdr:col>36</xdr:col>
      <xdr:colOff>165100</xdr:colOff>
      <xdr:row>34</xdr:row>
      <xdr:rowOff>102809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119336</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05111" y="5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62529</xdr:rowOff>
    </xdr:from>
    <xdr:to>
      <xdr:col>55</xdr:col>
      <xdr:colOff>0</xdr:colOff>
      <xdr:row>57</xdr:row>
      <xdr:rowOff>79327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35179"/>
          <a:ext cx="8382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79327</xdr:rowOff>
    </xdr:from>
    <xdr:to>
      <xdr:col>50</xdr:col>
      <xdr:colOff>114300</xdr:colOff>
      <xdr:row>57</xdr:row>
      <xdr:rowOff>82725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1977"/>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82725</xdr:rowOff>
    </xdr:from>
    <xdr:to>
      <xdr:col>45</xdr:col>
      <xdr:colOff>177800</xdr:colOff>
      <xdr:row>57</xdr:row>
      <xdr:rowOff>94426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55375"/>
          <a:ext cx="88900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94426</xdr:rowOff>
    </xdr:from>
    <xdr:to>
      <xdr:col>41</xdr:col>
      <xdr:colOff>50800</xdr:colOff>
      <xdr:row>57</xdr:row>
      <xdr:rowOff>133917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7076"/>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11729</xdr:rowOff>
    </xdr:from>
    <xdr:to>
      <xdr:col>55</xdr:col>
      <xdr:colOff>50800</xdr:colOff>
      <xdr:row>57</xdr:row>
      <xdr:rowOff>113329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34606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28527</xdr:rowOff>
    </xdr:from>
    <xdr:to>
      <xdr:col>50</xdr:col>
      <xdr:colOff>165100</xdr:colOff>
      <xdr:row>57</xdr:row>
      <xdr:rowOff>130127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146654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31925</xdr:rowOff>
    </xdr:from>
    <xdr:to>
      <xdr:col>46</xdr:col>
      <xdr:colOff>38100</xdr:colOff>
      <xdr:row>57</xdr:row>
      <xdr:rowOff>133525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150052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43626</xdr:rowOff>
    </xdr:from>
    <xdr:to>
      <xdr:col>41</xdr:col>
      <xdr:colOff>101600</xdr:colOff>
      <xdr:row>57</xdr:row>
      <xdr:rowOff>145226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161753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83117</xdr:rowOff>
    </xdr:from>
    <xdr:to>
      <xdr:col>36</xdr:col>
      <xdr:colOff>165100</xdr:colOff>
      <xdr:row>58</xdr:row>
      <xdr:rowOff>13267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29794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51437</xdr:rowOff>
    </xdr:from>
    <xdr:to>
      <xdr:col>55</xdr:col>
      <xdr:colOff>0</xdr:colOff>
      <xdr:row>78</xdr:row>
      <xdr:rowOff>127318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4537"/>
          <a:ext cx="8382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96072</xdr:rowOff>
    </xdr:from>
    <xdr:to>
      <xdr:col>50</xdr:col>
      <xdr:colOff>114300</xdr:colOff>
      <xdr:row>78</xdr:row>
      <xdr:rowOff>127318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96072</xdr:rowOff>
    </xdr:from>
    <xdr:to>
      <xdr:col>45</xdr:col>
      <xdr:colOff>177800</xdr:colOff>
      <xdr:row>78</xdr:row>
      <xdr:rowOff>105181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9172"/>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105181</xdr:rowOff>
    </xdr:from>
    <xdr:to>
      <xdr:col>41</xdr:col>
      <xdr:colOff>50800</xdr:colOff>
      <xdr:row>78</xdr:row>
      <xdr:rowOff>112513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8281"/>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637</xdr:rowOff>
    </xdr:from>
    <xdr:to>
      <xdr:col>55</xdr:col>
      <xdr:colOff>50800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150514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76518</xdr:rowOff>
    </xdr:from>
    <xdr:to>
      <xdr:col>50</xdr:col>
      <xdr:colOff>165100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45272</xdr:rowOff>
    </xdr:from>
    <xdr:to>
      <xdr:col>46</xdr:col>
      <xdr:colOff>38100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54381</xdr:rowOff>
    </xdr:from>
    <xdr:to>
      <xdr:col>41</xdr:col>
      <xdr:colOff>101600</xdr:colOff>
      <xdr:row>78</xdr:row>
      <xdr:rowOff>155981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61713</xdr:rowOff>
    </xdr:from>
    <xdr:to>
      <xdr:col>36</xdr:col>
      <xdr:colOff>165100</xdr:colOff>
      <xdr:row>78</xdr:row>
      <xdr:rowOff>163313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154440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140793</xdr:rowOff>
    </xdr:from>
    <xdr:to>
      <xdr:col>55</xdr:col>
      <xdr:colOff>0</xdr:colOff>
      <xdr:row>96</xdr:row>
      <xdr:rowOff>38402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28543"/>
          <a:ext cx="8382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38402</xdr:rowOff>
    </xdr:from>
    <xdr:to>
      <xdr:col>50</xdr:col>
      <xdr:colOff>114300</xdr:colOff>
      <xdr:row>96</xdr:row>
      <xdr:rowOff>58415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139160</xdr:rowOff>
    </xdr:from>
    <xdr:to>
      <xdr:col>45</xdr:col>
      <xdr:colOff>177800</xdr:colOff>
      <xdr:row>96</xdr:row>
      <xdr:rowOff>58415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42943</xdr:rowOff>
    </xdr:from>
    <xdr:to>
      <xdr:col>41</xdr:col>
      <xdr:colOff>50800</xdr:colOff>
      <xdr:row>95</xdr:row>
      <xdr:rowOff>139160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30693"/>
          <a:ext cx="8890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89993</xdr:rowOff>
    </xdr:from>
    <xdr:to>
      <xdr:col>55</xdr:col>
      <xdr:colOff>50800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112870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2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159052</xdr:rowOff>
    </xdr:from>
    <xdr:to>
      <xdr:col>50</xdr:col>
      <xdr:colOff>165100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7615</xdr:rowOff>
    </xdr:from>
    <xdr:to>
      <xdr:col>46</xdr:col>
      <xdr:colOff>38100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88360</xdr:rowOff>
    </xdr:from>
    <xdr:to>
      <xdr:col>41</xdr:col>
      <xdr:colOff>101600</xdr:colOff>
      <xdr:row>96</xdr:row>
      <xdr:rowOff>18510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35037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163593</xdr:rowOff>
    </xdr:from>
    <xdr:to>
      <xdr:col>36</xdr:col>
      <xdr:colOff>165100</xdr:colOff>
      <xdr:row>95</xdr:row>
      <xdr:rowOff>93743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110270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05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22028</xdr:rowOff>
    </xdr:from>
    <xdr:to>
      <xdr:col>85</xdr:col>
      <xdr:colOff>127000</xdr:colOff>
      <xdr:row>33</xdr:row>
      <xdr:rowOff>164522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679878"/>
          <a:ext cx="838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22028</xdr:rowOff>
    </xdr:from>
    <xdr:to>
      <xdr:col>81</xdr:col>
      <xdr:colOff>50800</xdr:colOff>
      <xdr:row>33</xdr:row>
      <xdr:rowOff>120783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67987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120783</xdr:rowOff>
    </xdr:from>
    <xdr:to>
      <xdr:col>76</xdr:col>
      <xdr:colOff>114300</xdr:colOff>
      <xdr:row>35</xdr:row>
      <xdr:rowOff>147625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78633"/>
          <a:ext cx="889000" cy="3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147625</xdr:rowOff>
    </xdr:from>
    <xdr:to>
      <xdr:col>71</xdr:col>
      <xdr:colOff>177800</xdr:colOff>
      <xdr:row>36</xdr:row>
      <xdr:rowOff>14275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8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113722</xdr:rowOff>
    </xdr:from>
    <xdr:to>
      <xdr:col>85</xdr:col>
      <xdr:colOff>177800</xdr:colOff>
      <xdr:row>34</xdr:row>
      <xdr:rowOff>43872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7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136599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142678</xdr:rowOff>
    </xdr:from>
    <xdr:to>
      <xdr:col>81</xdr:col>
      <xdr:colOff>101600</xdr:colOff>
      <xdr:row>33</xdr:row>
      <xdr:rowOff>72828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89355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69983</xdr:rowOff>
    </xdr:from>
    <xdr:to>
      <xdr:col>76</xdr:col>
      <xdr:colOff>165100</xdr:colOff>
      <xdr:row>34</xdr:row>
      <xdr:rowOff>133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16660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96825</xdr:rowOff>
    </xdr:from>
    <xdr:to>
      <xdr:col>72</xdr:col>
      <xdr:colOff>38100</xdr:colOff>
      <xdr:row>36</xdr:row>
      <xdr:rowOff>26975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43502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134925</xdr:rowOff>
    </xdr:from>
    <xdr:to>
      <xdr:col>67</xdr:col>
      <xdr:colOff>101600</xdr:colOff>
      <xdr:row>36</xdr:row>
      <xdr:rowOff>65075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81602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54036</xdr:rowOff>
    </xdr:from>
    <xdr:to>
      <xdr:col>85</xdr:col>
      <xdr:colOff>127000</xdr:colOff>
      <xdr:row>56</xdr:row>
      <xdr:rowOff>164667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55236"/>
          <a:ext cx="838200" cy="1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164667</xdr:rowOff>
    </xdr:from>
    <xdr:to>
      <xdr:col>81</xdr:col>
      <xdr:colOff>50800</xdr:colOff>
      <xdr:row>57</xdr:row>
      <xdr:rowOff>10995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5867"/>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1001</xdr:rowOff>
    </xdr:from>
    <xdr:to>
      <xdr:col>76</xdr:col>
      <xdr:colOff>114300</xdr:colOff>
      <xdr:row>57</xdr:row>
      <xdr:rowOff>10995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73651"/>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1001</xdr:rowOff>
    </xdr:from>
    <xdr:to>
      <xdr:col>71</xdr:col>
      <xdr:colOff>177800</xdr:colOff>
      <xdr:row>57</xdr:row>
      <xdr:rowOff>95725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73651"/>
          <a:ext cx="889000" cy="9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3236</xdr:rowOff>
    </xdr:from>
    <xdr:to>
      <xdr:col>85</xdr:col>
      <xdr:colOff>177800</xdr:colOff>
      <xdr:row>56</xdr:row>
      <xdr:rowOff>104836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26113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5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113867</xdr:rowOff>
    </xdr:from>
    <xdr:to>
      <xdr:col>81</xdr:col>
      <xdr:colOff>101600</xdr:colOff>
      <xdr:row>57</xdr:row>
      <xdr:rowOff>44017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60544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131645</xdr:rowOff>
    </xdr:from>
    <xdr:to>
      <xdr:col>76</xdr:col>
      <xdr:colOff>165100</xdr:colOff>
      <xdr:row>57</xdr:row>
      <xdr:rowOff>61795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121651</xdr:rowOff>
    </xdr:from>
    <xdr:to>
      <xdr:col>72</xdr:col>
      <xdr:colOff>38100</xdr:colOff>
      <xdr:row>57</xdr:row>
      <xdr:rowOff>51801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68328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9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44925</xdr:rowOff>
    </xdr:from>
    <xdr:to>
      <xdr:col>67</xdr:col>
      <xdr:colOff>101600</xdr:colOff>
      <xdr:row>57</xdr:row>
      <xdr:rowOff>146525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163052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1298</xdr:rowOff>
    </xdr:from>
    <xdr:to>
      <xdr:col>85</xdr:col>
      <xdr:colOff>127000</xdr:colOff>
      <xdr:row>79</xdr:row>
      <xdr:rowOff>12126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45848"/>
          <a:ext cx="8382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1298</xdr:rowOff>
    </xdr:from>
    <xdr:to>
      <xdr:col>81</xdr:col>
      <xdr:colOff>50800</xdr:colOff>
      <xdr:row>79</xdr:row>
      <xdr:rowOff>20881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584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6083</xdr:rowOff>
    </xdr:from>
    <xdr:to>
      <xdr:col>76</xdr:col>
      <xdr:colOff>114300</xdr:colOff>
      <xdr:row>79</xdr:row>
      <xdr:rowOff>20881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0633"/>
          <a:ext cx="8890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6083</xdr:rowOff>
    </xdr:from>
    <xdr:to>
      <xdr:col>71</xdr:col>
      <xdr:colOff>177800</xdr:colOff>
      <xdr:row>79</xdr:row>
      <xdr:rowOff>43124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0633"/>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132776</xdr:rowOff>
    </xdr:from>
    <xdr:to>
      <xdr:col>85</xdr:col>
      <xdr:colOff>177800</xdr:colOff>
      <xdr:row>79</xdr:row>
      <xdr:rowOff>62926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121948</xdr:rowOff>
    </xdr:from>
    <xdr:to>
      <xdr:col>81</xdr:col>
      <xdr:colOff>101600</xdr:colOff>
      <xdr:row>79</xdr:row>
      <xdr:rowOff>52098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43225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8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141531</xdr:rowOff>
    </xdr:from>
    <xdr:to>
      <xdr:col>76</xdr:col>
      <xdr:colOff>165100</xdr:colOff>
      <xdr:row>79</xdr:row>
      <xdr:rowOff>71681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62808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126733</xdr:rowOff>
    </xdr:from>
    <xdr:to>
      <xdr:col>72</xdr:col>
      <xdr:colOff>38100</xdr:colOff>
      <xdr:row>79</xdr:row>
      <xdr:rowOff>56883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48010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163774</xdr:rowOff>
    </xdr:from>
    <xdr:to>
      <xdr:col>67</xdr:col>
      <xdr:colOff>101600</xdr:colOff>
      <xdr:row>79</xdr:row>
      <xdr:rowOff>93924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85051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4121</xdr:rowOff>
    </xdr:from>
    <xdr:to>
      <xdr:col>85</xdr:col>
      <xdr:colOff>127000</xdr:colOff>
      <xdr:row>97</xdr:row>
      <xdr:rowOff>7893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477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4445</xdr:rowOff>
    </xdr:from>
    <xdr:to>
      <xdr:col>81</xdr:col>
      <xdr:colOff>50800</xdr:colOff>
      <xdr:row>97</xdr:row>
      <xdr:rowOff>7893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35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4445</xdr:rowOff>
    </xdr:from>
    <xdr:to>
      <xdr:col>76</xdr:col>
      <xdr:colOff>114300</xdr:colOff>
      <xdr:row>97</xdr:row>
      <xdr:rowOff>4552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5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4552</xdr:rowOff>
    </xdr:from>
    <xdr:to>
      <xdr:col>71</xdr:col>
      <xdr:colOff>177800</xdr:colOff>
      <xdr:row>97</xdr:row>
      <xdr:rowOff>22044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5202"/>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124771</xdr:rowOff>
    </xdr:from>
    <xdr:to>
      <xdr:col>85</xdr:col>
      <xdr:colOff>177800</xdr:colOff>
      <xdr:row>97</xdr:row>
      <xdr:rowOff>54921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147648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128543</xdr:rowOff>
    </xdr:from>
    <xdr:to>
      <xdr:col>81</xdr:col>
      <xdr:colOff>101600</xdr:colOff>
      <xdr:row>97</xdr:row>
      <xdr:rowOff>58693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75220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125095</xdr:rowOff>
    </xdr:from>
    <xdr:to>
      <xdr:col>76</xdr:col>
      <xdr:colOff>165100</xdr:colOff>
      <xdr:row>97</xdr:row>
      <xdr:rowOff>55245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71772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125202</xdr:rowOff>
    </xdr:from>
    <xdr:to>
      <xdr:col>72</xdr:col>
      <xdr:colOff>38100</xdr:colOff>
      <xdr:row>97</xdr:row>
      <xdr:rowOff>55352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71879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142694</xdr:rowOff>
    </xdr:from>
    <xdr:to>
      <xdr:col>67</xdr:col>
      <xdr:colOff>101600</xdr:colOff>
      <xdr:row>97</xdr:row>
      <xdr:rowOff>72844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0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89371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47172</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705022"/>
          <a:ext cx="1269" cy="108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116167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80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165299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4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47172</xdr:rowOff>
    </xdr:from>
    <xdr:to>
      <xdr:col>116</xdr:col>
      <xdr:colOff>152400</xdr:colOff>
      <xdr:row>33</xdr:row>
      <xdr:rowOff>47172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705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23114</xdr:rowOff>
    </xdr:from>
    <xdr:to>
      <xdr:col>116</xdr:col>
      <xdr:colOff>63500</xdr:colOff>
      <xdr:row>33</xdr:row>
      <xdr:rowOff>47172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166614"/>
          <a:ext cx="838200" cy="53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160617</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75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10740</xdr:rowOff>
    </xdr:from>
    <xdr:to>
      <xdr:col>116</xdr:col>
      <xdr:colOff>114300</xdr:colOff>
      <xdr:row>39</xdr:row>
      <xdr:rowOff>112340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23114</xdr:rowOff>
    </xdr:from>
    <xdr:to>
      <xdr:col>111</xdr:col>
      <xdr:colOff>177800</xdr:colOff>
      <xdr:row>30</xdr:row>
      <xdr:rowOff>135019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166614"/>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147574</xdr:rowOff>
    </xdr:from>
    <xdr:to>
      <xdr:col>112</xdr:col>
      <xdr:colOff>38100</xdr:colOff>
      <xdr:row>39</xdr:row>
      <xdr:rowOff>77724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68851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5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135019</xdr:rowOff>
    </xdr:from>
    <xdr:to>
      <xdr:col>107</xdr:col>
      <xdr:colOff>50800</xdr:colOff>
      <xdr:row>33</xdr:row>
      <xdr:rowOff>13099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5278519"/>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12374</xdr:rowOff>
    </xdr:from>
    <xdr:to>
      <xdr:col>107</xdr:col>
      <xdr:colOff>101600</xdr:colOff>
      <xdr:row>39</xdr:row>
      <xdr:rowOff>113974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105101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91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13099</xdr:rowOff>
    </xdr:from>
    <xdr:to>
      <xdr:col>102</xdr:col>
      <xdr:colOff>114300</xdr:colOff>
      <xdr:row>34</xdr:row>
      <xdr:rowOff>8310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670949"/>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10740</xdr:rowOff>
    </xdr:from>
    <xdr:to>
      <xdr:col>102</xdr:col>
      <xdr:colOff>165100</xdr:colOff>
      <xdr:row>39</xdr:row>
      <xdr:rowOff>112340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103467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9326</xdr:rowOff>
    </xdr:from>
    <xdr:to>
      <xdr:col>98</xdr:col>
      <xdr:colOff>38100</xdr:colOff>
      <xdr:row>39</xdr:row>
      <xdr:rowOff>110926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102053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167822</xdr:rowOff>
    </xdr:from>
    <xdr:to>
      <xdr:col>116</xdr:col>
      <xdr:colOff>114300</xdr:colOff>
      <xdr:row>33</xdr:row>
      <xdr:rowOff>97972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120849</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60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143764</xdr:rowOff>
    </xdr:from>
    <xdr:to>
      <xdr:col>112</xdr:col>
      <xdr:colOff>38100</xdr:colOff>
      <xdr:row>30</xdr:row>
      <xdr:rowOff>73914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1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90441</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48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84219</xdr:rowOff>
    </xdr:from>
    <xdr:to>
      <xdr:col>107</xdr:col>
      <xdr:colOff>101600</xdr:colOff>
      <xdr:row>31</xdr:row>
      <xdr:rowOff>14369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2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30896</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67111" y="50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133749</xdr:rowOff>
    </xdr:from>
    <xdr:to>
      <xdr:col>102</xdr:col>
      <xdr:colOff>165100</xdr:colOff>
      <xdr:row>33</xdr:row>
      <xdr:rowOff>63899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6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80426</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278111" y="53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128960</xdr:rowOff>
    </xdr:from>
    <xdr:to>
      <xdr:col>98</xdr:col>
      <xdr:colOff>38100</xdr:colOff>
      <xdr:row>34</xdr:row>
      <xdr:rowOff>59110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7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75637</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5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衛生費が１５３，０９６円増となっているが、ごみ焼却施設建設事業による経費増によるものが大きい。その他、主なものとしては、商工費は新型コロナウイルス感染症対応地方創生臨時交付金を活用した経済復興事業などで住民一人当たり８５．７％（１９，９１６円）増、中学校特別教室への空調設置工事や学校改修事業などを行った教育費が住民一人当たり２８．１％（２９，０３７円）増、労働費は、コミュニティセンター改修事業の増や温泉等の施設の再開でシルバー人材センターへの業務依頼増により、住民一人当たり７３．８％（１１，６４４円）増、となっている。一方、減となっているものについては、令和３年度に実施した新型コロナウイルス感染症対策の非課税世帯等臨時特別給付事業や子育て世帯臨時特別給付事業が終了した民生費が住民一人当たり１８．１％（４３，７４０円）減、積立金が８億９６５万円減となった総務費が住民一人当たり４２．２％（１０７，８２６円）減、となっている。</a:t>
          </a:r>
        </a:p>
        <a:p>
          <a:r>
            <a:rPr kumimoji="1" lang="ja-JP" altLang="en-US" sz="1300">
              <a:latin typeface="ＭＳ Ｐゴシック" panose="020B0600070205080204" pitchFamily="50" charset="-128"/>
              <a:ea typeface="ＭＳ Ｐゴシック" panose="020B0600070205080204" pitchFamily="50" charset="-128"/>
            </a:rPr>
            <a:t>　他団体と比較して大きいものは、他団体に比べてシルバー人材センターへ多くの業務を委託している労働費、空港消防業務の委託を受けている消防費、一般旅客自動車運送事業会計への繰出金等の諸支出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前年比１億７，５１４万円（４．３％）減となったものの、財政調整基金残高は前年同様であったため、標準財政規模比は増となった。実質収支額は令和３年度に比べて２，５３３万円減となった為、標準財政規模比は１．５７％減となり、実質単年度収支も▲１．７４％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国民健康保険特別会計において、形式収支は黒字だが、保険給付費等交付金精算額の増及び診療報酬の支払繰延額の増により、赤字となってしまった。</a:t>
          </a:r>
        </a:p>
        <a:p>
          <a:r>
            <a:rPr kumimoji="1" lang="ja-JP" altLang="en-US" sz="1400">
              <a:latin typeface="ＭＳ ゴシック" pitchFamily="49" charset="-128"/>
              <a:ea typeface="ＭＳ ゴシック" pitchFamily="49" charset="-128"/>
            </a:rPr>
            <a:t>　その他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税を段階的に上げているが追いついておらず、公営企業会計は令和５年度に水道料金・浄化槽使用料の値上げを実施するなど経営改善に取り組んでいるが、いずれも一般会計からの繰出金に依存性が高くなっている。</a:t>
          </a:r>
        </a:p>
        <a:p>
          <a:r>
            <a:rPr kumimoji="1" lang="ja-JP" altLang="en-US" sz="1400">
              <a:latin typeface="ＭＳ ゴシック" pitchFamily="49" charset="-128"/>
              <a:ea typeface="ＭＳ ゴシック" pitchFamily="49" charset="-128"/>
            </a:rPr>
            <a:t>　今後、一般会計の財政をも圧迫していくことが懸念されるため、自主財源の確保、経費節減に努めることとし、料金改定の検討を前向きに進めていく。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4015_&#20843;&#19976;&#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17.5</v>
          </cell>
          <cell r="BX51">
            <v>6.6</v>
          </cell>
        </row>
        <row r="53">
          <cell r="BP53">
            <v>62.1</v>
          </cell>
          <cell r="BX53">
            <v>62.7</v>
          </cell>
          <cell r="CF53">
            <v>61.4</v>
          </cell>
          <cell r="CN53">
            <v>64.3</v>
          </cell>
          <cell r="CV53">
            <v>65.3</v>
          </cell>
        </row>
        <row r="55">
          <cell r="AN55" t="str">
            <v>類似団体内平均値</v>
          </cell>
          <cell r="BP55">
            <v>7.6</v>
          </cell>
          <cell r="BX55">
            <v>3</v>
          </cell>
          <cell r="CF55">
            <v>3.4</v>
          </cell>
          <cell r="CN55">
            <v>0</v>
          </cell>
          <cell r="CV55">
            <v>0</v>
          </cell>
        </row>
        <row r="57">
          <cell r="BP57">
            <v>63.4</v>
          </cell>
          <cell r="BX57">
            <v>63.3</v>
          </cell>
          <cell r="CF57">
            <v>62.8</v>
          </cell>
          <cell r="CN57">
            <v>62.6</v>
          </cell>
          <cell r="CV57">
            <v>63</v>
          </cell>
        </row>
        <row r="72">
          <cell r="BP72" t="str">
            <v>H30</v>
          </cell>
          <cell r="BX72" t="str">
            <v>R01</v>
          </cell>
          <cell r="CF72" t="str">
            <v>R02</v>
          </cell>
          <cell r="CN72" t="str">
            <v>R03</v>
          </cell>
          <cell r="CV72" t="str">
            <v>R04</v>
          </cell>
        </row>
        <row r="73">
          <cell r="AN73" t="str">
            <v>当該団体値</v>
          </cell>
          <cell r="BP73">
            <v>17.5</v>
          </cell>
          <cell r="BX73">
            <v>6.6</v>
          </cell>
        </row>
        <row r="75">
          <cell r="BP75">
            <v>12.5</v>
          </cell>
          <cell r="BX75">
            <v>12.3</v>
          </cell>
          <cell r="CF75">
            <v>12.2</v>
          </cell>
          <cell r="CN75">
            <v>12</v>
          </cell>
          <cell r="CV75">
            <v>11.3</v>
          </cell>
        </row>
        <row r="77">
          <cell r="AN77" t="str">
            <v>類似団体内平均値</v>
          </cell>
          <cell r="BP77">
            <v>7.6</v>
          </cell>
          <cell r="BX77">
            <v>3</v>
          </cell>
          <cell r="CF77">
            <v>3.4</v>
          </cell>
          <cell r="CN77">
            <v>0</v>
          </cell>
          <cell r="CV77">
            <v>0</v>
          </cell>
        </row>
        <row r="79">
          <cell r="BP79">
            <v>8.6</v>
          </cell>
          <cell r="BX79">
            <v>8.8000000000000007</v>
          </cell>
          <cell r="CF79">
            <v>8.8000000000000007</v>
          </cell>
          <cell r="CN79">
            <v>8.3000000000000007</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9214783</v>
      </c>
      <c r="BO4" s="371"/>
      <c r="BP4" s="371"/>
      <c r="BQ4" s="371"/>
      <c r="BR4" s="371"/>
      <c r="BS4" s="371"/>
      <c r="BT4" s="371"/>
      <c r="BU4" s="372"/>
      <c r="BV4" s="370">
        <v>8846059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3.8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8995295</v>
      </c>
      <c r="BO5" s="408"/>
      <c r="BP5" s="408"/>
      <c r="BQ5" s="408"/>
      <c r="BR5" s="408"/>
      <c r="BS5" s="408"/>
      <c r="BT5" s="408"/>
      <c r="BU5" s="409"/>
      <c r="BV5" s="407">
        <v>8602492</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84.8</v>
      </c>
      <c r="CU5" s="405"/>
      <c r="CV5" s="405"/>
      <c r="CW5" s="405"/>
      <c r="CX5" s="405"/>
      <c r="CY5" s="405"/>
      <c r="CZ5" s="405"/>
      <c r="DA5" s="406"/>
      <c r="DB5" s="404">
        <v>78.3</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219488</v>
      </c>
      <c r="BO6" s="408"/>
      <c r="BP6" s="408"/>
      <c r="BQ6" s="408"/>
      <c r="BR6" s="408"/>
      <c r="BS6" s="408"/>
      <c r="BT6" s="408"/>
      <c r="BU6" s="409"/>
      <c r="BV6" s="407">
        <v>243567</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85.7</v>
      </c>
      <c r="CU6" s="445"/>
      <c r="CV6" s="445"/>
      <c r="CW6" s="445"/>
      <c r="CX6" s="445"/>
      <c r="CY6" s="445"/>
      <c r="CZ6" s="445"/>
      <c r="DA6" s="446"/>
      <c r="DB6" s="444">
        <v>81.5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132786</v>
      </c>
      <c r="BO7" s="408"/>
      <c r="BP7" s="408"/>
      <c r="BQ7" s="408"/>
      <c r="BR7" s="408"/>
      <c r="BS7" s="408"/>
      <c r="BT7" s="408"/>
      <c r="BU7" s="409"/>
      <c r="BV7" s="407">
        <v>88955</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3900396</v>
      </c>
      <c r="CU7" s="408"/>
      <c r="CV7" s="408"/>
      <c r="CW7" s="408"/>
      <c r="CX7" s="408"/>
      <c r="CY7" s="408"/>
      <c r="CZ7" s="408"/>
      <c r="DA7" s="409"/>
      <c r="DB7" s="407">
        <v>4075536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96</v>
      </c>
      <c r="AV8" s="440"/>
      <c r="AW8" s="440"/>
      <c r="AX8" s="440"/>
      <c r="AY8" s="441" t="s">
        <v>111</v>
      </c>
      <c r="AZ8" s="442"/>
      <c r="BA8" s="442"/>
      <c r="BB8" s="442"/>
      <c r="BC8" s="442"/>
      <c r="BD8" s="442"/>
      <c r="BE8" s="442"/>
      <c r="BF8" s="442"/>
      <c r="BG8" s="442"/>
      <c r="BH8" s="442"/>
      <c r="BI8" s="442"/>
      <c r="BJ8" s="442"/>
      <c r="BK8" s="442"/>
      <c r="BL8" s="442"/>
      <c r="BM8" s="443"/>
      <c r="BN8" s="407">
        <v>86702</v>
      </c>
      <c r="BO8" s="408"/>
      <c r="BP8" s="408"/>
      <c r="BQ8" s="408"/>
      <c r="BR8" s="408"/>
      <c r="BS8" s="408"/>
      <c r="BT8" s="408"/>
      <c r="BU8" s="409"/>
      <c r="BV8" s="407">
        <v>154612</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7042</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96</v>
      </c>
      <c r="AV9" s="440"/>
      <c r="AW9" s="440"/>
      <c r="AX9" s="440"/>
      <c r="AY9" s="441" t="s">
        <v>117</v>
      </c>
      <c r="AZ9" s="442"/>
      <c r="BA9" s="442"/>
      <c r="BB9" s="442"/>
      <c r="BC9" s="442"/>
      <c r="BD9" s="442"/>
      <c r="BE9" s="442"/>
      <c r="BF9" s="442"/>
      <c r="BG9" s="442"/>
      <c r="BH9" s="442"/>
      <c r="BI9" s="442"/>
      <c r="BJ9" s="442"/>
      <c r="BK9" s="442"/>
      <c r="BL9" s="442"/>
      <c r="BM9" s="443"/>
      <c r="BN9" s="407">
        <v>-67910</v>
      </c>
      <c r="BO9" s="408"/>
      <c r="BP9" s="408"/>
      <c r="BQ9" s="408"/>
      <c r="BR9" s="408"/>
      <c r="BS9" s="408"/>
      <c r="BT9" s="408"/>
      <c r="BU9" s="409"/>
      <c r="BV9" s="407">
        <v>-13386</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12.8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7613</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96</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7053</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139</v>
      </c>
      <c r="N13" s="499"/>
      <c r="O13" s="499"/>
      <c r="P13" s="499"/>
      <c r="Q13" s="500"/>
      <c r="R13" s="491">
        <v>6942</v>
      </c>
      <c r="S13" s="492"/>
      <c r="T13" s="492"/>
      <c r="U13" s="492"/>
      <c r="V13" s="493"/>
      <c r="W13" s="423" t="s">
        <v>140</v>
      </c>
      <c r="X13" s="424"/>
      <c r="Y13" s="424"/>
      <c r="Z13" s="424"/>
      <c r="AA13" s="424"/>
      <c r="AB13" s="414"/>
      <c r="AC13" s="458">
        <v>491</v>
      </c>
      <c r="AD13" s="459"/>
      <c r="AE13" s="459"/>
      <c r="AF13" s="459"/>
      <c r="AG13" s="501"/>
      <c r="AH13" s="458">
        <v>639</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-67910</v>
      </c>
      <c r="BO13" s="408"/>
      <c r="BP13" s="408"/>
      <c r="BQ13" s="408"/>
      <c r="BR13" s="408"/>
      <c r="BS13" s="408"/>
      <c r="BT13" s="408"/>
      <c r="BU13" s="409"/>
      <c r="BV13" s="407">
        <v>-13386</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11.3</v>
      </c>
      <c r="CU13" s="405"/>
      <c r="CV13" s="405"/>
      <c r="CW13" s="405"/>
      <c r="CX13" s="405"/>
      <c r="CY13" s="405"/>
      <c r="CZ13" s="405"/>
      <c r="DA13" s="406"/>
      <c r="DB13" s="404">
        <v>12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7128</v>
      </c>
      <c r="S14" s="492"/>
      <c r="T14" s="492"/>
      <c r="U14" s="492"/>
      <c r="V14" s="493"/>
      <c r="W14" s="397"/>
      <c r="X14" s="398"/>
      <c r="Y14" s="398"/>
      <c r="Z14" s="398"/>
      <c r="AA14" s="398"/>
      <c r="AB14" s="387"/>
      <c r="AC14" s="494">
        <v>13.7</v>
      </c>
      <c r="AD14" s="495"/>
      <c r="AE14" s="495"/>
      <c r="AF14" s="495"/>
      <c r="AG14" s="496"/>
      <c r="AH14" s="494">
        <v>15.8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147</v>
      </c>
      <c r="CU14" s="506"/>
      <c r="CV14" s="506"/>
      <c r="CW14" s="506"/>
      <c r="CX14" s="506"/>
      <c r="CY14" s="506"/>
      <c r="CZ14" s="506"/>
      <c r="DA14" s="507"/>
      <c r="DB14" s="505" t="s">
        <v>148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149</v>
      </c>
      <c r="N15" s="499"/>
      <c r="O15" s="499"/>
      <c r="P15" s="499"/>
      <c r="Q15" s="500"/>
      <c r="R15" s="491">
        <v>7024</v>
      </c>
      <c r="S15" s="492"/>
      <c r="T15" s="492"/>
      <c r="U15" s="492"/>
      <c r="V15" s="493"/>
      <c r="W15" s="423" t="s">
        <v>150</v>
      </c>
      <c r="X15" s="424"/>
      <c r="Y15" s="424"/>
      <c r="Z15" s="424"/>
      <c r="AA15" s="424"/>
      <c r="AB15" s="414"/>
      <c r="AC15" s="458">
        <v>562</v>
      </c>
      <c r="AD15" s="459"/>
      <c r="AE15" s="459"/>
      <c r="AF15" s="459"/>
      <c r="AG15" s="501"/>
      <c r="AH15" s="458">
        <v>629</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969654</v>
      </c>
      <c r="BO15" s="371"/>
      <c r="BP15" s="371"/>
      <c r="BQ15" s="371"/>
      <c r="BR15" s="371"/>
      <c r="BS15" s="371"/>
      <c r="BT15" s="371"/>
      <c r="BU15" s="372"/>
      <c r="BV15" s="370">
        <v>942012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15.7</v>
      </c>
      <c r="AD16" s="495"/>
      <c r="AE16" s="495"/>
      <c r="AF16" s="495"/>
      <c r="AG16" s="496"/>
      <c r="AH16" s="494">
        <v>15.6</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3613224</v>
      </c>
      <c r="BO16" s="408"/>
      <c r="BP16" s="408"/>
      <c r="BQ16" s="408"/>
      <c r="BR16" s="408"/>
      <c r="BS16" s="408"/>
      <c r="BT16" s="408"/>
      <c r="BU16" s="409"/>
      <c r="BV16" s="407">
        <v>3636602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2528</v>
      </c>
      <c r="AD17" s="459"/>
      <c r="AE17" s="459"/>
      <c r="AF17" s="459"/>
      <c r="AG17" s="501"/>
      <c r="AH17" s="458">
        <v>2771</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1215692</v>
      </c>
      <c r="BO17" s="408"/>
      <c r="BP17" s="408"/>
      <c r="BQ17" s="408"/>
      <c r="BR17" s="408"/>
      <c r="BS17" s="408"/>
      <c r="BT17" s="408"/>
      <c r="BU17" s="409"/>
      <c r="BV17" s="407">
        <v>1175831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72.239999999999995</v>
      </c>
      <c r="M18" s="531"/>
      <c r="N18" s="531"/>
      <c r="O18" s="531"/>
      <c r="P18" s="531"/>
      <c r="Q18" s="531"/>
      <c r="R18" s="532"/>
      <c r="S18" s="532"/>
      <c r="T18" s="532"/>
      <c r="U18" s="532"/>
      <c r="V18" s="533"/>
      <c r="W18" s="425"/>
      <c r="X18" s="426"/>
      <c r="Y18" s="426"/>
      <c r="Z18" s="426"/>
      <c r="AA18" s="426"/>
      <c r="AB18" s="417"/>
      <c r="AC18" s="534">
        <v>70.599999999999994</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3336630</v>
      </c>
      <c r="BO18" s="408"/>
      <c r="BP18" s="408"/>
      <c r="BQ18" s="408"/>
      <c r="BR18" s="408"/>
      <c r="BS18" s="408"/>
      <c r="BT18" s="408"/>
      <c r="BU18" s="409"/>
      <c r="BV18" s="407">
        <v>3236969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4786269</v>
      </c>
      <c r="BO19" s="408"/>
      <c r="BP19" s="408"/>
      <c r="BQ19" s="408"/>
      <c r="BR19" s="408"/>
      <c r="BS19" s="408"/>
      <c r="BT19" s="408"/>
      <c r="BU19" s="409"/>
      <c r="BV19" s="407">
        <v>5019552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3767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5917195</v>
      </c>
      <c r="BO22" s="371"/>
      <c r="BP22" s="371"/>
      <c r="BQ22" s="371"/>
      <c r="BR22" s="371"/>
      <c r="BS22" s="371"/>
      <c r="BT22" s="371"/>
      <c r="BU22" s="372"/>
      <c r="BV22" s="370">
        <v>6266331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4342726</v>
      </c>
      <c r="BO23" s="408"/>
      <c r="BP23" s="408"/>
      <c r="BQ23" s="408"/>
      <c r="BR23" s="408"/>
      <c r="BS23" s="408"/>
      <c r="BT23" s="408"/>
      <c r="BU23" s="409"/>
      <c r="BV23" s="407">
        <v>4499421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7760</v>
      </c>
      <c r="R24" s="459"/>
      <c r="S24" s="459"/>
      <c r="T24" s="459"/>
      <c r="U24" s="459"/>
      <c r="V24" s="501"/>
      <c r="W24" s="553"/>
      <c r="X24" s="554"/>
      <c r="Y24" s="555"/>
      <c r="Z24" s="457" t="s">
        <v>175</v>
      </c>
      <c r="AA24" s="437"/>
      <c r="AB24" s="437"/>
      <c r="AC24" s="437"/>
      <c r="AD24" s="437"/>
      <c r="AE24" s="437"/>
      <c r="AF24" s="437"/>
      <c r="AG24" s="438"/>
      <c r="AH24" s="458">
        <v>172</v>
      </c>
      <c r="AI24" s="459"/>
      <c r="AJ24" s="459"/>
      <c r="AK24" s="459"/>
      <c r="AL24" s="501"/>
      <c r="AM24" s="458">
        <v>466464</v>
      </c>
      <c r="AN24" s="459"/>
      <c r="AO24" s="459"/>
      <c r="AP24" s="459"/>
      <c r="AQ24" s="459"/>
      <c r="AR24" s="501"/>
      <c r="AS24" s="458">
        <v>2712</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3901328</v>
      </c>
      <c r="BO24" s="408"/>
      <c r="BP24" s="408"/>
      <c r="BQ24" s="408"/>
      <c r="BR24" s="408"/>
      <c r="BS24" s="408"/>
      <c r="BT24" s="408"/>
      <c r="BU24" s="409"/>
      <c r="BV24" s="407">
        <v>4088803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6590</v>
      </c>
      <c r="R25" s="459"/>
      <c r="S25" s="459"/>
      <c r="T25" s="459"/>
      <c r="U25" s="459"/>
      <c r="V25" s="501"/>
      <c r="W25" s="553"/>
      <c r="X25" s="554"/>
      <c r="Y25" s="555"/>
      <c r="Z25" s="457" t="s">
        <v>178</v>
      </c>
      <c r="AA25" s="437"/>
      <c r="AB25" s="437"/>
      <c r="AC25" s="437"/>
      <c r="AD25" s="437"/>
      <c r="AE25" s="437"/>
      <c r="AF25" s="437"/>
      <c r="AG25" s="438"/>
      <c r="AH25" s="458">
        <v>27</v>
      </c>
      <c r="AI25" s="459"/>
      <c r="AJ25" s="459"/>
      <c r="AK25" s="459"/>
      <c r="AL25" s="501"/>
      <c r="AM25" s="458">
        <v>74979</v>
      </c>
      <c r="AN25" s="459"/>
      <c r="AO25" s="459"/>
      <c r="AP25" s="459"/>
      <c r="AQ25" s="459"/>
      <c r="AR25" s="501"/>
      <c r="AS25" s="458">
        <v>2777</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38117</v>
      </c>
      <c r="BO25" s="371"/>
      <c r="BP25" s="371"/>
      <c r="BQ25" s="371"/>
      <c r="BR25" s="371"/>
      <c r="BS25" s="371"/>
      <c r="BT25" s="371"/>
      <c r="BU25" s="372"/>
      <c r="BV25" s="370">
        <v>30633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6590</v>
      </c>
      <c r="R26" s="459"/>
      <c r="S26" s="459"/>
      <c r="T26" s="459"/>
      <c r="U26" s="459"/>
      <c r="V26" s="501"/>
      <c r="W26" s="553"/>
      <c r="X26" s="554"/>
      <c r="Y26" s="555"/>
      <c r="Z26" s="457" t="s">
        <v>181</v>
      </c>
      <c r="AA26" s="559"/>
      <c r="AB26" s="559"/>
      <c r="AC26" s="559"/>
      <c r="AD26" s="559"/>
      <c r="AE26" s="559"/>
      <c r="AF26" s="559"/>
      <c r="AG26" s="560"/>
      <c r="AH26" s="458">
        <v>8</v>
      </c>
      <c r="AI26" s="459"/>
      <c r="AJ26" s="459"/>
      <c r="AK26" s="459"/>
      <c r="AL26" s="501"/>
      <c r="AM26" s="458">
        <v>20032</v>
      </c>
      <c r="AN26" s="459"/>
      <c r="AO26" s="459"/>
      <c r="AP26" s="459"/>
      <c r="AQ26" s="459"/>
      <c r="AR26" s="501"/>
      <c r="AS26" s="458">
        <v>2504</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147</v>
      </c>
      <c r="BO26" s="408"/>
      <c r="BP26" s="408"/>
      <c r="BQ26" s="408"/>
      <c r="BR26" s="408"/>
      <c r="BS26" s="408"/>
      <c r="BT26" s="408"/>
      <c r="BU26" s="409"/>
      <c r="BV26" s="407" t="s">
        <v>147</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3000</v>
      </c>
      <c r="R27" s="459"/>
      <c r="S27" s="459"/>
      <c r="T27" s="459"/>
      <c r="U27" s="459"/>
      <c r="V27" s="501"/>
      <c r="W27" s="553"/>
      <c r="X27" s="554"/>
      <c r="Y27" s="555"/>
      <c r="Z27" s="457" t="s">
        <v>184</v>
      </c>
      <c r="AA27" s="437"/>
      <c r="AB27" s="437"/>
      <c r="AC27" s="437"/>
      <c r="AD27" s="437"/>
      <c r="AE27" s="437"/>
      <c r="AF27" s="437"/>
      <c r="AG27" s="438"/>
      <c r="AH27" s="458" t="s">
        <v>130</v>
      </c>
      <c r="AI27" s="459"/>
      <c r="AJ27" s="459"/>
      <c r="AK27" s="459"/>
      <c r="AL27" s="501"/>
      <c r="AM27" s="458" t="s">
        <v>147</v>
      </c>
      <c r="AN27" s="459"/>
      <c r="AO27" s="459"/>
      <c r="AP27" s="459"/>
      <c r="AQ27" s="459"/>
      <c r="AR27" s="501"/>
      <c r="AS27" s="458" t="s">
        <v>147</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402307</v>
      </c>
      <c r="BO27" s="527"/>
      <c r="BP27" s="527"/>
      <c r="BQ27" s="527"/>
      <c r="BR27" s="527"/>
      <c r="BS27" s="527"/>
      <c r="BT27" s="527"/>
      <c r="BU27" s="528"/>
      <c r="BV27" s="526">
        <v>402307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186</v>
      </c>
      <c r="F28" s="437"/>
      <c r="G28" s="437"/>
      <c r="H28" s="437"/>
      <c r="I28" s="437"/>
      <c r="J28" s="437"/>
      <c r="K28" s="438"/>
      <c r="L28" s="458">
        <v>1</v>
      </c>
      <c r="M28" s="459"/>
      <c r="N28" s="459"/>
      <c r="O28" s="459"/>
      <c r="P28" s="501"/>
      <c r="Q28" s="458">
        <v>2200</v>
      </c>
      <c r="R28" s="459"/>
      <c r="S28" s="459"/>
      <c r="T28" s="459"/>
      <c r="U28" s="459"/>
      <c r="V28" s="501"/>
      <c r="W28" s="553"/>
      <c r="X28" s="554"/>
      <c r="Y28" s="555"/>
      <c r="Z28" s="457" t="s">
        <v>187</v>
      </c>
      <c r="AA28" s="437"/>
      <c r="AB28" s="437"/>
      <c r="AC28" s="437"/>
      <c r="AD28" s="437"/>
      <c r="AE28" s="437"/>
      <c r="AF28" s="437"/>
      <c r="AG28" s="438"/>
      <c r="AH28" s="458" t="s">
        <v>147</v>
      </c>
      <c r="AI28" s="459"/>
      <c r="AJ28" s="459"/>
      <c r="AK28" s="459"/>
      <c r="AL28" s="501"/>
      <c r="AM28" s="458" t="s">
        <v>148</v>
      </c>
      <c r="AN28" s="459"/>
      <c r="AO28" s="459"/>
      <c r="AP28" s="459"/>
      <c r="AQ28" s="459"/>
      <c r="AR28" s="501"/>
      <c r="AS28" s="458" t="s">
        <v>130</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1300000</v>
      </c>
      <c r="BO28" s="371"/>
      <c r="BP28" s="371"/>
      <c r="BQ28" s="371"/>
      <c r="BR28" s="371"/>
      <c r="BS28" s="371"/>
      <c r="BT28" s="371"/>
      <c r="BU28" s="372"/>
      <c r="BV28" s="370">
        <v>1300000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189</v>
      </c>
      <c r="F29" s="437"/>
      <c r="G29" s="437"/>
      <c r="H29" s="437"/>
      <c r="I29" s="437"/>
      <c r="J29" s="437"/>
      <c r="K29" s="438"/>
      <c r="L29" s="458">
        <v>12</v>
      </c>
      <c r="M29" s="459"/>
      <c r="N29" s="459"/>
      <c r="O29" s="459"/>
      <c r="P29" s="501"/>
      <c r="Q29" s="458">
        <v>2000</v>
      </c>
      <c r="R29" s="459"/>
      <c r="S29" s="459"/>
      <c r="T29" s="459"/>
      <c r="U29" s="459"/>
      <c r="V29" s="501"/>
      <c r="W29" s="556"/>
      <c r="X29" s="557"/>
      <c r="Y29" s="558"/>
      <c r="Z29" s="457" t="s">
        <v>190</v>
      </c>
      <c r="AA29" s="437"/>
      <c r="AB29" s="437"/>
      <c r="AC29" s="437"/>
      <c r="AD29" s="437"/>
      <c r="AE29" s="437"/>
      <c r="AF29" s="437"/>
      <c r="AG29" s="438"/>
      <c r="AH29" s="458">
        <v>172</v>
      </c>
      <c r="AI29" s="459"/>
      <c r="AJ29" s="459"/>
      <c r="AK29" s="459"/>
      <c r="AL29" s="501"/>
      <c r="AM29" s="458">
        <v>466464</v>
      </c>
      <c r="AN29" s="459"/>
      <c r="AO29" s="459"/>
      <c r="AP29" s="459"/>
      <c r="AQ29" s="459"/>
      <c r="AR29" s="501"/>
      <c r="AS29" s="458">
        <v>2712</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300000</v>
      </c>
      <c r="BO29" s="408"/>
      <c r="BP29" s="408"/>
      <c r="BQ29" s="408"/>
      <c r="BR29" s="408"/>
      <c r="BS29" s="408"/>
      <c r="BT29" s="408"/>
      <c r="BU29" s="409"/>
      <c r="BV29" s="407">
        <v>300000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88.8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3711400</v>
      </c>
      <c r="BO30" s="527"/>
      <c r="BP30" s="527"/>
      <c r="BQ30" s="527"/>
      <c r="BR30" s="527"/>
      <c r="BS30" s="527"/>
      <c r="BT30" s="527"/>
      <c r="BU30" s="528"/>
      <c r="BV30" s="526">
        <v>3836550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199</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東京都市町村議会議員公務災害補償等組合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一般旅客自動車運送事業会計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東京都市町村職員退職手当組合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東京都島嶼町村一部事務組合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8</v>
      </c>
      <c r="AN37" s="597"/>
      <c r="AO37" s="598" t="str">
        <f>IF('各会計、関係団体の財政状況及び健全化判断比率'!B34="","",'各会計、関係団体の財政状況及び健全化判断比率'!B34)</f>
        <v>浄化槽設置管理事業会計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東京市町村総合事務組合（一般会計）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東京市町村総合事務組合（交通災害共済事業特別会計）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東京都後期高齢者医療広域連合（一般会計）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東京都後期高齢者医療広域連合
（後期高齢者医療特別会計）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nsfr5Aa3qUmrqnbj2fDRr/kxT4zWA79FVVpMTm2hrwtmcTaGHJqNs+abSd9B5WKWYF26ZTSM1RDF2BTbUhY1A==" saltValue="9eibK7rD2LMTqHUrBFXA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50" t="s">
        <v>563</v>
      </c>
      <c r="D34" s="1150"/>
      <c r="E34" s="1151"/>
      <c r="F34" s="32">
        <v>1.45</v>
      </c>
      <c r="G34" s="33">
        <v>1.06</v>
      </c>
      <c r="H34" s="33">
        <v>1.47</v>
      </c>
      <c r="I34" s="33">
        <v>0.21</v>
      </c>
      <c r="J34" s="34" t="s">
        <v>564</v>
      </c>
      <c r="K34" s="22"/>
      <c r="L34" s="22"/>
      <c r="M34" s="22"/>
      <c r="N34" s="22"/>
      <c r="O34" s="22"/>
      <c r="P34" s="22"/>
    </row>
    <row r="35" spans="1:16" ht="39" customHeight="1" x14ac:dyDescent="0.2">
      <c r="A35" s="22"/>
      <c r="B35" s="35"/>
      <c r="C35" s="1144" t="s">
        <v>565</v>
      </c>
      <c r="D35" s="1145"/>
      <c r="E35" s="1146"/>
      <c r="F35" s="36">
        <v>14.92</v>
      </c>
      <c r="G35" s="37">
        <v>13.3</v>
      </c>
      <c r="H35" s="37">
        <v>13.26</v>
      </c>
      <c r="I35" s="37">
        <v>11.92</v>
      </c>
      <c r="J35" s="38">
        <v>13.45</v>
      </c>
      <c r="K35" s="22"/>
      <c r="L35" s="22"/>
      <c r="M35" s="22"/>
      <c r="N35" s="22"/>
      <c r="O35" s="22"/>
      <c r="P35" s="22"/>
    </row>
    <row r="36" spans="1:16" ht="39" customHeight="1" x14ac:dyDescent="0.2">
      <c r="A36" s="22"/>
      <c r="B36" s="35"/>
      <c r="C36" s="1144" t="s">
        <v>566</v>
      </c>
      <c r="D36" s="1145"/>
      <c r="E36" s="1146"/>
      <c r="F36" s="36">
        <v>3.78</v>
      </c>
      <c r="G36" s="37">
        <v>3.88</v>
      </c>
      <c r="H36" s="37">
        <v>3.89</v>
      </c>
      <c r="I36" s="37">
        <v>0.64</v>
      </c>
      <c r="J36" s="38">
        <v>3.91</v>
      </c>
      <c r="K36" s="22"/>
      <c r="L36" s="22"/>
      <c r="M36" s="22"/>
      <c r="N36" s="22"/>
      <c r="O36" s="22"/>
      <c r="P36" s="22"/>
    </row>
    <row r="37" spans="1:16" ht="39" customHeight="1" x14ac:dyDescent="0.2">
      <c r="A37" s="22"/>
      <c r="B37" s="35"/>
      <c r="C37" s="1144" t="s">
        <v>567</v>
      </c>
      <c r="D37" s="1145"/>
      <c r="E37" s="1146"/>
      <c r="F37" s="36">
        <v>2.96</v>
      </c>
      <c r="G37" s="37">
        <v>2.27</v>
      </c>
      <c r="H37" s="37">
        <v>4.51</v>
      </c>
      <c r="I37" s="37">
        <v>3.79</v>
      </c>
      <c r="J37" s="38">
        <v>2.2200000000000002</v>
      </c>
      <c r="K37" s="22"/>
      <c r="L37" s="22"/>
      <c r="M37" s="22"/>
      <c r="N37" s="22"/>
      <c r="O37" s="22"/>
      <c r="P37" s="22"/>
    </row>
    <row r="38" spans="1:16" ht="39" customHeight="1" x14ac:dyDescent="0.2">
      <c r="A38" s="22"/>
      <c r="B38" s="35"/>
      <c r="C38" s="1144" t="s">
        <v>568</v>
      </c>
      <c r="D38" s="1145"/>
      <c r="E38" s="1146"/>
      <c r="F38" s="36">
        <v>1.1399999999999999</v>
      </c>
      <c r="G38" s="37">
        <v>1.22</v>
      </c>
      <c r="H38" s="37">
        <v>0.99</v>
      </c>
      <c r="I38" s="37">
        <v>1.17</v>
      </c>
      <c r="J38" s="38">
        <v>1.54</v>
      </c>
      <c r="K38" s="22"/>
      <c r="L38" s="22"/>
      <c r="M38" s="22"/>
      <c r="N38" s="22"/>
      <c r="O38" s="22"/>
      <c r="P38" s="22"/>
    </row>
    <row r="39" spans="1:16" ht="39" customHeight="1" x14ac:dyDescent="0.2">
      <c r="A39" s="22"/>
      <c r="B39" s="35"/>
      <c r="C39" s="1144" t="s">
        <v>569</v>
      </c>
      <c r="D39" s="1145"/>
      <c r="E39" s="1146"/>
      <c r="F39" s="36">
        <v>0.57999999999999996</v>
      </c>
      <c r="G39" s="37">
        <v>0.97</v>
      </c>
      <c r="H39" s="37">
        <v>0.55000000000000004</v>
      </c>
      <c r="I39" s="37">
        <v>0.46</v>
      </c>
      <c r="J39" s="38">
        <v>1.27</v>
      </c>
      <c r="K39" s="22"/>
      <c r="L39" s="22"/>
      <c r="M39" s="22"/>
      <c r="N39" s="22"/>
      <c r="O39" s="22"/>
      <c r="P39" s="22"/>
    </row>
    <row r="40" spans="1:16" ht="39" customHeight="1" x14ac:dyDescent="0.2">
      <c r="A40" s="22"/>
      <c r="B40" s="35"/>
      <c r="C40" s="1144" t="s">
        <v>570</v>
      </c>
      <c r="D40" s="1145"/>
      <c r="E40" s="1146"/>
      <c r="F40" s="36" t="s">
        <v>513</v>
      </c>
      <c r="G40" s="37" t="s">
        <v>513</v>
      </c>
      <c r="H40" s="37">
        <v>1.36</v>
      </c>
      <c r="I40" s="37">
        <v>1.19</v>
      </c>
      <c r="J40" s="38">
        <v>1.2</v>
      </c>
      <c r="K40" s="22"/>
      <c r="L40" s="22"/>
      <c r="M40" s="22"/>
      <c r="N40" s="22"/>
      <c r="O40" s="22"/>
      <c r="P40" s="22"/>
    </row>
    <row r="41" spans="1:16" ht="39" customHeight="1" x14ac:dyDescent="0.2">
      <c r="A41" s="22"/>
      <c r="B41" s="35"/>
      <c r="C41" s="1144" t="s">
        <v>571</v>
      </c>
      <c r="D41" s="1145"/>
      <c r="E41" s="1146"/>
      <c r="F41" s="36">
        <v>0</v>
      </c>
      <c r="G41" s="37">
        <v>0</v>
      </c>
      <c r="H41" s="37">
        <v>0</v>
      </c>
      <c r="I41" s="37">
        <v>0</v>
      </c>
      <c r="J41" s="38">
        <v>0</v>
      </c>
      <c r="K41" s="22"/>
      <c r="L41" s="22"/>
      <c r="M41" s="22"/>
      <c r="N41" s="22"/>
      <c r="O41" s="22"/>
      <c r="P41" s="22"/>
    </row>
    <row r="42" spans="1:16" ht="39" customHeight="1" x14ac:dyDescent="0.2">
      <c r="A42" s="22"/>
      <c r="B42" s="39"/>
      <c r="C42" s="1144" t="s">
        <v>572</v>
      </c>
      <c r="D42" s="1145"/>
      <c r="E42" s="1146"/>
      <c r="F42" s="36" t="s">
        <v>513</v>
      </c>
      <c r="G42" s="37" t="s">
        <v>513</v>
      </c>
      <c r="H42" s="37" t="s">
        <v>513</v>
      </c>
      <c r="I42" s="37" t="s">
        <v>513</v>
      </c>
      <c r="J42" s="38" t="s">
        <v>513</v>
      </c>
      <c r="K42" s="22"/>
      <c r="L42" s="22"/>
      <c r="M42" s="22"/>
      <c r="N42" s="22"/>
      <c r="O42" s="22"/>
      <c r="P42" s="22"/>
    </row>
    <row r="43" spans="1:16" ht="39" customHeight="1" thickBot="1" x14ac:dyDescent="0.25">
      <c r="A43" s="22"/>
      <c r="B43" s="40"/>
      <c r="C43" s="1147" t="s">
        <v>573</v>
      </c>
      <c r="D43" s="1148"/>
      <c r="E43" s="1149"/>
      <c r="F43" s="41">
        <v>0.46</v>
      </c>
      <c r="G43" s="42">
        <v>1.73</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eyTI5ny1A25fHyEAogYcf4UxRPez0MOGa1yPrEWc+96FClvNgVyXb9/qIa79001peyy1HH0ZIFBPdhTtqYEkw==" saltValue="rvnFAIQTJug8FK0sEYcY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152" t="s">
        <v>11</v>
      </c>
      <c r="C45" s="1153"/>
      <c r="D45" s="58"/>
      <c r="E45" s="1158" t="s">
        <v>12</v>
      </c>
      <c r="F45" s="1158"/>
      <c r="G45" s="1158"/>
      <c r="H45" s="1158"/>
      <c r="I45" s="1158"/>
      <c r="J45" s="1159"/>
      <c r="K45" s="59">
        <v>716</v>
      </c>
      <c r="L45" s="60">
        <v>736</v>
      </c>
      <c r="M45" s="60">
        <v>726</v>
      </c>
      <c r="N45" s="60">
        <v>710</v>
      </c>
      <c r="O45" s="61">
        <v>709</v>
      </c>
      <c r="P45" s="48"/>
      <c r="Q45" s="48"/>
      <c r="R45" s="48"/>
      <c r="S45" s="48"/>
      <c r="T45" s="48"/>
      <c r="U45" s="48"/>
    </row>
    <row r="46" spans="1:21" ht="30.75" customHeight="1" x14ac:dyDescent="0.2">
      <c r="A46" s="48"/>
      <c r="B46" s="1154"/>
      <c r="C46" s="1155"/>
      <c r="D46" s="62"/>
      <c r="E46" s="1160" t="s">
        <v>13</v>
      </c>
      <c r="F46" s="1160"/>
      <c r="G46" s="1160"/>
      <c r="H46" s="1160"/>
      <c r="I46" s="1160"/>
      <c r="J46" s="1161"/>
      <c r="K46" s="63" t="s">
        <v>513</v>
      </c>
      <c r="L46" s="64" t="s">
        <v>513</v>
      </c>
      <c r="M46" s="64" t="s">
        <v>513</v>
      </c>
      <c r="N46" s="64" t="s">
        <v>513</v>
      </c>
      <c r="O46" s="65" t="s">
        <v>513</v>
      </c>
      <c r="P46" s="48"/>
      <c r="Q46" s="48"/>
      <c r="R46" s="48"/>
      <c r="S46" s="48"/>
      <c r="T46" s="48"/>
      <c r="U46" s="48"/>
    </row>
    <row r="47" spans="1:21" ht="30.75" customHeight="1" x14ac:dyDescent="0.2">
      <c r="A47" s="48"/>
      <c r="B47" s="1154"/>
      <c r="C47" s="1155"/>
      <c r="D47" s="62"/>
      <c r="E47" s="1160" t="s">
        <v>14</v>
      </c>
      <c r="F47" s="1160"/>
      <c r="G47" s="1160"/>
      <c r="H47" s="1160"/>
      <c r="I47" s="1160"/>
      <c r="J47" s="1161"/>
      <c r="K47" s="63" t="s">
        <v>513</v>
      </c>
      <c r="L47" s="64" t="s">
        <v>513</v>
      </c>
      <c r="M47" s="64" t="s">
        <v>513</v>
      </c>
      <c r="N47" s="64" t="s">
        <v>513</v>
      </c>
      <c r="O47" s="65" t="s">
        <v>513</v>
      </c>
      <c r="P47" s="48"/>
      <c r="Q47" s="48"/>
      <c r="R47" s="48"/>
      <c r="S47" s="48"/>
      <c r="T47" s="48"/>
      <c r="U47" s="48"/>
    </row>
    <row r="48" spans="1:21" ht="30.75" customHeight="1" x14ac:dyDescent="0.2">
      <c r="A48" s="48"/>
      <c r="B48" s="1154"/>
      <c r="C48" s="1155"/>
      <c r="D48" s="62"/>
      <c r="E48" s="1160" t="s">
        <v>15</v>
      </c>
      <c r="F48" s="1160"/>
      <c r="G48" s="1160"/>
      <c r="H48" s="1160"/>
      <c r="I48" s="1160"/>
      <c r="J48" s="1161"/>
      <c r="K48" s="63">
        <v>142</v>
      </c>
      <c r="L48" s="64">
        <v>137</v>
      </c>
      <c r="M48" s="64">
        <v>150</v>
      </c>
      <c r="N48" s="64">
        <v>236</v>
      </c>
      <c r="O48" s="65">
        <v>137</v>
      </c>
      <c r="P48" s="48"/>
      <c r="Q48" s="48"/>
      <c r="R48" s="48"/>
      <c r="S48" s="48"/>
      <c r="T48" s="48"/>
      <c r="U48" s="48"/>
    </row>
    <row r="49" spans="1:21" ht="30.75" customHeight="1" x14ac:dyDescent="0.2">
      <c r="A49" s="48"/>
      <c r="B49" s="1154"/>
      <c r="C49" s="1155"/>
      <c r="D49" s="62"/>
      <c r="E49" s="1160" t="s">
        <v>16</v>
      </c>
      <c r="F49" s="1160"/>
      <c r="G49" s="1160"/>
      <c r="H49" s="1160"/>
      <c r="I49" s="1160"/>
      <c r="J49" s="1161"/>
      <c r="K49" s="63">
        <v>56</v>
      </c>
      <c r="L49" s="64">
        <v>55</v>
      </c>
      <c r="M49" s="64">
        <v>50</v>
      </c>
      <c r="N49" s="64">
        <v>31</v>
      </c>
      <c r="O49" s="65">
        <v>32</v>
      </c>
      <c r="P49" s="48"/>
      <c r="Q49" s="48"/>
      <c r="R49" s="48"/>
      <c r="S49" s="48"/>
      <c r="T49" s="48"/>
      <c r="U49" s="48"/>
    </row>
    <row r="50" spans="1:21" ht="30.75" customHeight="1" x14ac:dyDescent="0.2">
      <c r="A50" s="48"/>
      <c r="B50" s="1154"/>
      <c r="C50" s="1155"/>
      <c r="D50" s="62"/>
      <c r="E50" s="1160" t="s">
        <v>17</v>
      </c>
      <c r="F50" s="1160"/>
      <c r="G50" s="1160"/>
      <c r="H50" s="1160"/>
      <c r="I50" s="1160"/>
      <c r="J50" s="1161"/>
      <c r="K50" s="63">
        <v>16</v>
      </c>
      <c r="L50" s="64">
        <v>16</v>
      </c>
      <c r="M50" s="64">
        <v>16</v>
      </c>
      <c r="N50" s="64" t="s">
        <v>513</v>
      </c>
      <c r="O50" s="65" t="s">
        <v>513</v>
      </c>
      <c r="P50" s="48"/>
      <c r="Q50" s="48"/>
      <c r="R50" s="48"/>
      <c r="S50" s="48"/>
      <c r="T50" s="48"/>
      <c r="U50" s="48"/>
    </row>
    <row r="51" spans="1:21" ht="30.75" customHeight="1" x14ac:dyDescent="0.2">
      <c r="A51" s="48"/>
      <c r="B51" s="1156"/>
      <c r="C51" s="1157"/>
      <c r="D51" s="66"/>
      <c r="E51" s="1160" t="s">
        <v>18</v>
      </c>
      <c r="F51" s="1160"/>
      <c r="G51" s="1160"/>
      <c r="H51" s="1160"/>
      <c r="I51" s="1160"/>
      <c r="J51" s="1161"/>
      <c r="K51" s="63" t="s">
        <v>513</v>
      </c>
      <c r="L51" s="64" t="s">
        <v>513</v>
      </c>
      <c r="M51" s="64" t="s">
        <v>513</v>
      </c>
      <c r="N51" s="64" t="s">
        <v>513</v>
      </c>
      <c r="O51" s="65" t="s">
        <v>513</v>
      </c>
      <c r="P51" s="48"/>
      <c r="Q51" s="48"/>
      <c r="R51" s="48"/>
      <c r="S51" s="48"/>
      <c r="T51" s="48"/>
      <c r="U51" s="48"/>
    </row>
    <row r="52" spans="1:21" ht="30.75" customHeight="1" x14ac:dyDescent="0.2">
      <c r="A52" s="48"/>
      <c r="B52" s="1162" t="s">
        <v>19</v>
      </c>
      <c r="C52" s="1163"/>
      <c r="D52" s="66"/>
      <c r="E52" s="1160" t="s">
        <v>20</v>
      </c>
      <c r="F52" s="1160"/>
      <c r="G52" s="1160"/>
      <c r="H52" s="1160"/>
      <c r="I52" s="1160"/>
      <c r="J52" s="1161"/>
      <c r="K52" s="63">
        <v>539</v>
      </c>
      <c r="L52" s="64">
        <v>566</v>
      </c>
      <c r="M52" s="64">
        <v>559</v>
      </c>
      <c r="N52" s="64">
        <v>548</v>
      </c>
      <c r="O52" s="65">
        <v>525</v>
      </c>
      <c r="P52" s="48"/>
      <c r="Q52" s="48"/>
      <c r="R52" s="48"/>
      <c r="S52" s="48"/>
      <c r="T52" s="48"/>
      <c r="U52" s="48"/>
    </row>
    <row r="53" spans="1:21" ht="30.75" customHeight="1" thickBot="1" x14ac:dyDescent="0.25">
      <c r="A53" s="48"/>
      <c r="B53" s="1164" t="s">
        <v>21</v>
      </c>
      <c r="C53" s="1165"/>
      <c r="D53" s="67"/>
      <c r="E53" s="1166" t="s">
        <v>22</v>
      </c>
      <c r="F53" s="1166"/>
      <c r="G53" s="1166"/>
      <c r="H53" s="1166"/>
      <c r="I53" s="1166"/>
      <c r="J53" s="1167"/>
      <c r="K53" s="68">
        <v>391</v>
      </c>
      <c r="L53" s="69">
        <v>378</v>
      </c>
      <c r="M53" s="69">
        <v>383</v>
      </c>
      <c r="N53" s="69">
        <v>429</v>
      </c>
      <c r="O53" s="70">
        <v>353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5">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168" t="s">
        <v>26</v>
      </c>
      <c r="C58" s="1169"/>
      <c r="D58" s="1174" t="s">
        <v>27</v>
      </c>
      <c r="E58" s="1175"/>
      <c r="F58" s="1175"/>
      <c r="G58" s="1175"/>
      <c r="H58" s="1175"/>
      <c r="I58" s="1175"/>
      <c r="J58" s="1176"/>
      <c r="K58" s="83"/>
      <c r="L58" s="84"/>
      <c r="M58" s="84"/>
      <c r="N58" s="84"/>
      <c r="O58" s="85"/>
    </row>
    <row r="59" spans="1:21" ht="31.5" customHeight="1" x14ac:dyDescent="0.2">
      <c r="B59" s="1170"/>
      <c r="C59" s="1171"/>
      <c r="D59" s="1177" t="s">
        <v>28</v>
      </c>
      <c r="E59" s="1178"/>
      <c r="F59" s="1178"/>
      <c r="G59" s="1178"/>
      <c r="H59" s="1178"/>
      <c r="I59" s="1178"/>
      <c r="J59" s="1179"/>
      <c r="K59" s="86"/>
      <c r="L59" s="87"/>
      <c r="M59" s="87"/>
      <c r="N59" s="87"/>
      <c r="O59" s="88"/>
    </row>
    <row r="60" spans="1:21" ht="31.5" customHeight="1" thickBot="1" x14ac:dyDescent="0.25">
      <c r="B60" s="1172"/>
      <c r="C60" s="1173"/>
      <c r="D60" s="1180" t="s">
        <v>29</v>
      </c>
      <c r="E60" s="1181"/>
      <c r="F60" s="1181"/>
      <c r="G60" s="1181"/>
      <c r="H60" s="1181"/>
      <c r="I60" s="1181"/>
      <c r="J60" s="1182"/>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wdQ1wfRRGXdoD2EdzSuTjizBGoHE6TuS34VrcQuVtQZUZqHbdmcI0Ps0ZYeis63xd6TpqMVacWU0QwOJTK6Kw==" saltValue="otq5hDU0pnNCOGE34o3A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555</v>
      </c>
      <c r="J40" s="103" t="s">
        <v>556</v>
      </c>
      <c r="K40" s="103" t="s">
        <v>557</v>
      </c>
      <c r="L40" s="103" t="s">
        <v>558</v>
      </c>
      <c r="M40" s="104" t="s">
        <v>559</v>
      </c>
    </row>
    <row r="41" spans="2:13" ht="27.75" customHeight="1" x14ac:dyDescent="0.2">
      <c r="B41" s="1183" t="s">
        <v>32</v>
      </c>
      <c r="C41" s="1184"/>
      <c r="D41" s="105"/>
      <c r="E41" s="1189" t="s">
        <v>33</v>
      </c>
      <c r="F41" s="1189"/>
      <c r="G41" s="1189"/>
      <c r="H41" s="1190"/>
      <c r="I41" s="355">
        <v>6822</v>
      </c>
      <c r="J41" s="356">
        <v>6454</v>
      </c>
      <c r="K41" s="356">
        <v>6465</v>
      </c>
      <c r="L41" s="356">
        <v>6266</v>
      </c>
      <c r="M41" s="357">
        <v>5917</v>
      </c>
    </row>
    <row r="42" spans="2:13" ht="27.75" customHeight="1" x14ac:dyDescent="0.2">
      <c r="B42" s="1185"/>
      <c r="C42" s="1186"/>
      <c r="D42" s="106"/>
      <c r="E42" s="1191" t="s">
        <v>34</v>
      </c>
      <c r="F42" s="1191"/>
      <c r="G42" s="1191"/>
      <c r="H42" s="1192"/>
      <c r="I42" s="358">
        <v>32</v>
      </c>
      <c r="J42" s="359">
        <v>16</v>
      </c>
      <c r="K42" s="359" t="s">
        <v>513</v>
      </c>
      <c r="L42" s="359" t="s">
        <v>513</v>
      </c>
      <c r="M42" s="360" t="s">
        <v>513</v>
      </c>
    </row>
    <row r="43" spans="2:13" ht="27.75" customHeight="1" x14ac:dyDescent="0.2">
      <c r="B43" s="1185"/>
      <c r="C43" s="1186"/>
      <c r="D43" s="106"/>
      <c r="E43" s="1191" t="s">
        <v>35</v>
      </c>
      <c r="F43" s="1191"/>
      <c r="G43" s="1191"/>
      <c r="H43" s="1192"/>
      <c r="I43" s="358">
        <v>1221</v>
      </c>
      <c r="J43" s="359">
        <v>1171</v>
      </c>
      <c r="K43" s="359">
        <v>1191</v>
      </c>
      <c r="L43" s="359">
        <v>1643</v>
      </c>
      <c r="M43" s="360">
        <v>1495</v>
      </c>
    </row>
    <row r="44" spans="2:13" ht="27.75" customHeight="1" x14ac:dyDescent="0.2">
      <c r="B44" s="1185"/>
      <c r="C44" s="1186"/>
      <c r="D44" s="106"/>
      <c r="E44" s="1191" t="s">
        <v>36</v>
      </c>
      <c r="F44" s="1191"/>
      <c r="G44" s="1191"/>
      <c r="H44" s="1192"/>
      <c r="I44" s="358">
        <v>289</v>
      </c>
      <c r="J44" s="359">
        <v>237</v>
      </c>
      <c r="K44" s="359">
        <v>189</v>
      </c>
      <c r="L44" s="359">
        <v>160</v>
      </c>
      <c r="M44" s="360">
        <v>130</v>
      </c>
    </row>
    <row r="45" spans="2:13" ht="27.75" customHeight="1" x14ac:dyDescent="0.2">
      <c r="B45" s="1185"/>
      <c r="C45" s="1186"/>
      <c r="D45" s="106"/>
      <c r="E45" s="1191" t="s">
        <v>37</v>
      </c>
      <c r="F45" s="1191"/>
      <c r="G45" s="1191"/>
      <c r="H45" s="1192"/>
      <c r="I45" s="358">
        <v>1155</v>
      </c>
      <c r="J45" s="359">
        <v>1228</v>
      </c>
      <c r="K45" s="359">
        <v>1299</v>
      </c>
      <c r="L45" s="359">
        <v>1240</v>
      </c>
      <c r="M45" s="360">
        <v>1077</v>
      </c>
    </row>
    <row r="46" spans="2:13" ht="27.75" customHeight="1" x14ac:dyDescent="0.2">
      <c r="B46" s="1185"/>
      <c r="C46" s="1186"/>
      <c r="D46" s="107"/>
      <c r="E46" s="1191" t="s">
        <v>38</v>
      </c>
      <c r="F46" s="1191"/>
      <c r="G46" s="1191"/>
      <c r="H46" s="1192"/>
      <c r="I46" s="358" t="s">
        <v>513</v>
      </c>
      <c r="J46" s="359" t="s">
        <v>513</v>
      </c>
      <c r="K46" s="359" t="s">
        <v>513</v>
      </c>
      <c r="L46" s="359" t="s">
        <v>513</v>
      </c>
      <c r="M46" s="360" t="s">
        <v>513</v>
      </c>
    </row>
    <row r="47" spans="2:13" ht="27.75" customHeight="1" x14ac:dyDescent="0.2">
      <c r="B47" s="1185"/>
      <c r="C47" s="1186"/>
      <c r="D47" s="108"/>
      <c r="E47" s="1193" t="s">
        <v>39</v>
      </c>
      <c r="F47" s="1194"/>
      <c r="G47" s="1194"/>
      <c r="H47" s="1195"/>
      <c r="I47" s="358" t="s">
        <v>513</v>
      </c>
      <c r="J47" s="359" t="s">
        <v>513</v>
      </c>
      <c r="K47" s="359" t="s">
        <v>513</v>
      </c>
      <c r="L47" s="359" t="s">
        <v>513</v>
      </c>
      <c r="M47" s="360" t="s">
        <v>513</v>
      </c>
    </row>
    <row r="48" spans="2:13" ht="27.75" customHeight="1" x14ac:dyDescent="0.2">
      <c r="B48" s="1185"/>
      <c r="C48" s="1186"/>
      <c r="D48" s="106"/>
      <c r="E48" s="1191" t="s">
        <v>40</v>
      </c>
      <c r="F48" s="1191"/>
      <c r="G48" s="1191"/>
      <c r="H48" s="1192"/>
      <c r="I48" s="358" t="s">
        <v>513</v>
      </c>
      <c r="J48" s="359" t="s">
        <v>513</v>
      </c>
      <c r="K48" s="359" t="s">
        <v>513</v>
      </c>
      <c r="L48" s="359" t="s">
        <v>513</v>
      </c>
      <c r="M48" s="360" t="s">
        <v>513</v>
      </c>
    </row>
    <row r="49" spans="2:13" ht="27.75" customHeight="1" x14ac:dyDescent="0.2">
      <c r="B49" s="1187"/>
      <c r="C49" s="1188"/>
      <c r="D49" s="106"/>
      <c r="E49" s="1191" t="s">
        <v>41</v>
      </c>
      <c r="F49" s="1191"/>
      <c r="G49" s="1191"/>
      <c r="H49" s="1192"/>
      <c r="I49" s="358" t="s">
        <v>513</v>
      </c>
      <c r="J49" s="359" t="s">
        <v>513</v>
      </c>
      <c r="K49" s="359" t="s">
        <v>513</v>
      </c>
      <c r="L49" s="359" t="s">
        <v>513</v>
      </c>
      <c r="M49" s="360" t="s">
        <v>513</v>
      </c>
    </row>
    <row r="50" spans="2:13" ht="27.75" customHeight="1" x14ac:dyDescent="0.2">
      <c r="B50" s="1196" t="s">
        <v>42</v>
      </c>
      <c r="C50" s="1197"/>
      <c r="D50" s="109"/>
      <c r="E50" s="1191" t="s">
        <v>43</v>
      </c>
      <c r="F50" s="1191"/>
      <c r="G50" s="1191"/>
      <c r="H50" s="1192"/>
      <c r="I50" s="358">
        <v>3723</v>
      </c>
      <c r="J50" s="359">
        <v>3840</v>
      </c>
      <c r="K50" s="359">
        <v>4901</v>
      </c>
      <c r="L50" s="359">
        <v>5828</v>
      </c>
      <c r="M50" s="360">
        <v>5718</v>
      </c>
    </row>
    <row r="51" spans="2:13" ht="27.75" customHeight="1" x14ac:dyDescent="0.2">
      <c r="B51" s="1185"/>
      <c r="C51" s="1186"/>
      <c r="D51" s="106"/>
      <c r="E51" s="1191" t="s">
        <v>44</v>
      </c>
      <c r="F51" s="1191"/>
      <c r="G51" s="1191"/>
      <c r="H51" s="1192"/>
      <c r="I51" s="358">
        <v>592</v>
      </c>
      <c r="J51" s="359">
        <v>570</v>
      </c>
      <c r="K51" s="359">
        <v>489</v>
      </c>
      <c r="L51" s="359">
        <v>470</v>
      </c>
      <c r="M51" s="360">
        <v>376</v>
      </c>
    </row>
    <row r="52" spans="2:13" ht="27.75" customHeight="1" x14ac:dyDescent="0.2">
      <c r="B52" s="1187"/>
      <c r="C52" s="1188"/>
      <c r="D52" s="106"/>
      <c r="E52" s="1191" t="s">
        <v>45</v>
      </c>
      <c r="F52" s="1191"/>
      <c r="G52" s="1191"/>
      <c r="H52" s="1192"/>
      <c r="I52" s="358">
        <v>4664</v>
      </c>
      <c r="J52" s="359">
        <v>4490</v>
      </c>
      <c r="K52" s="359">
        <v>4483</v>
      </c>
      <c r="L52" s="359">
        <v>4430</v>
      </c>
      <c r="M52" s="360">
        <v>4253</v>
      </c>
    </row>
    <row r="53" spans="2:13" ht="27.75" customHeight="1" thickBot="1" x14ac:dyDescent="0.25">
      <c r="B53" s="1198" t="s">
        <v>46</v>
      </c>
      <c r="C53" s="1199"/>
      <c r="D53" s="110"/>
      <c r="E53" s="1200" t="s">
        <v>47</v>
      </c>
      <c r="F53" s="1200"/>
      <c r="G53" s="1200"/>
      <c r="H53" s="1201"/>
      <c r="I53" s="361">
        <v>541</v>
      </c>
      <c r="J53" s="362">
        <v>205</v>
      </c>
      <c r="K53" s="362">
        <v>-730</v>
      </c>
      <c r="L53" s="362">
        <v>-1420</v>
      </c>
      <c r="M53" s="363">
        <v>-1729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5wC5jVz9EKH9ozyava/4dgg0zv9CWRav+iWHCWgxmbpbF1E6eQbCpDyMrS3A/SD28BdKue+RWJ/lodY/wfap5g==" saltValue="SRzbj7JCLhu0jYlQr0o5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557</v>
      </c>
      <c r="G54" s="119" t="s">
        <v>558</v>
      </c>
      <c r="H54" s="120" t="s">
        <v>559</v>
      </c>
    </row>
    <row r="55" spans="2:8" ht="52.5" customHeight="1" x14ac:dyDescent="0.2">
      <c r="B55" s="121"/>
      <c r="C55" s="1210" t="s">
        <v>50</v>
      </c>
      <c r="D55" s="1210"/>
      <c r="E55" s="1211"/>
      <c r="F55" s="122">
        <v>1300</v>
      </c>
      <c r="G55" s="122">
        <v>1300</v>
      </c>
      <c r="H55" s="123">
        <v>1300</v>
      </c>
    </row>
    <row r="56" spans="2:8" ht="52.5" customHeight="1" x14ac:dyDescent="0.2">
      <c r="B56" s="124"/>
      <c r="C56" s="1212" t="s">
        <v>51</v>
      </c>
      <c r="D56" s="1212"/>
      <c r="E56" s="1213"/>
      <c r="F56" s="125">
        <v>212</v>
      </c>
      <c r="G56" s="125">
        <v>300</v>
      </c>
      <c r="H56" s="126">
        <v>300</v>
      </c>
    </row>
    <row r="57" spans="2:8" ht="53.25" customHeight="1" x14ac:dyDescent="0.2">
      <c r="B57" s="124"/>
      <c r="C57" s="1214" t="s">
        <v>52</v>
      </c>
      <c r="D57" s="1214"/>
      <c r="E57" s="1215"/>
      <c r="F57" s="127">
        <v>3031</v>
      </c>
      <c r="G57" s="127">
        <v>3837</v>
      </c>
      <c r="H57" s="128">
        <v>3711</v>
      </c>
    </row>
    <row r="58" spans="2:8" ht="45.75" customHeight="1" x14ac:dyDescent="0.2">
      <c r="B58" s="129"/>
      <c r="C58" s="1202" t="s">
        <v>580</v>
      </c>
      <c r="D58" s="1203"/>
      <c r="E58" s="1204"/>
      <c r="F58" s="130">
        <v>1563</v>
      </c>
      <c r="G58" s="130">
        <v>2301</v>
      </c>
      <c r="H58" s="131">
        <v>2105</v>
      </c>
    </row>
    <row r="59" spans="2:8" ht="45.75" customHeight="1" x14ac:dyDescent="0.2">
      <c r="B59" s="129"/>
      <c r="C59" s="1202" t="s">
        <v>581</v>
      </c>
      <c r="D59" s="1203"/>
      <c r="E59" s="1204"/>
      <c r="F59" s="130">
        <v>692</v>
      </c>
      <c r="G59" s="130">
        <v>760</v>
      </c>
      <c r="H59" s="131">
        <v>714</v>
      </c>
    </row>
    <row r="60" spans="2:8" ht="45.75" customHeight="1" x14ac:dyDescent="0.2">
      <c r="B60" s="129"/>
      <c r="C60" s="1202" t="s">
        <v>582</v>
      </c>
      <c r="D60" s="1203"/>
      <c r="E60" s="1204"/>
      <c r="F60" s="130">
        <v>283</v>
      </c>
      <c r="G60" s="130">
        <v>283</v>
      </c>
      <c r="H60" s="131">
        <v>400</v>
      </c>
    </row>
    <row r="61" spans="2:8" ht="45.75" customHeight="1" x14ac:dyDescent="0.2">
      <c r="B61" s="129"/>
      <c r="C61" s="1202" t="s">
        <v>583</v>
      </c>
      <c r="D61" s="1203"/>
      <c r="E61" s="1204"/>
      <c r="F61" s="130">
        <v>300</v>
      </c>
      <c r="G61" s="130">
        <v>300</v>
      </c>
      <c r="H61" s="131">
        <v>300</v>
      </c>
    </row>
    <row r="62" spans="2:8" ht="45.75" customHeight="1" thickBot="1" x14ac:dyDescent="0.25">
      <c r="B62" s="132"/>
      <c r="C62" s="1205" t="s">
        <v>584</v>
      </c>
      <c r="D62" s="1206"/>
      <c r="E62" s="1207"/>
      <c r="F62" s="133">
        <v>172</v>
      </c>
      <c r="G62" s="133">
        <v>172</v>
      </c>
      <c r="H62" s="134">
        <v>172</v>
      </c>
    </row>
    <row r="63" spans="2:8" ht="52.5" customHeight="1" thickBot="1" x14ac:dyDescent="0.25">
      <c r="B63" s="135"/>
      <c r="C63" s="1208" t="s">
        <v>53</v>
      </c>
      <c r="D63" s="1208"/>
      <c r="E63" s="1209"/>
      <c r="F63" s="136">
        <v>4542</v>
      </c>
      <c r="G63" s="136">
        <v>5437</v>
      </c>
      <c r="H63" s="137">
        <v>5311</v>
      </c>
    </row>
    <row r="64" spans="2:8" ht="13.2" x14ac:dyDescent="0.2"/>
  </sheetData>
  <sheetProtection algorithmName="SHA-512" hashValue="oSRFClZ1YruRBCCZOIerBMJDDhlby9fPhUSBSbjNlb3wz6cUT8IyJDHAD/A6IBCdrATtakdL8k5/qJJjU4LHMg==" saltValue="ZcRKvldv3RJc57K9+icC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EC06-07D8-47FB-B27A-8ECAD2C93F6F}">
  <sheetPr>
    <pageSetUpPr fitToPage="1"/>
  </sheetPr>
  <dimension ref="A1:DE85"/>
  <sheetViews>
    <sheetView showGridLines="0" topLeftCell="A17" zoomScale="70" zoomScaleNormal="70" zoomScaleSheetLayoutView="55" workbookViewId="0">
      <selection activeCell="AN65" sqref="AN65:DC69"/>
    </sheetView>
  </sheetViews>
  <sheetFormatPr defaultColWidth="0" defaultRowHeight="13.5" customHeight="1" zeroHeight="1" x14ac:dyDescent="0.2"/>
  <cols>
    <col min="1" max="1" width="6.33203125" style="1218" customWidth="1"/>
    <col min="2" max="107" width="2.44140625" style="1218" customWidth="1"/>
    <col min="108" max="108" width="6.109375" style="1225" customWidth="1"/>
    <col min="109" max="109" width="5.88671875" style="1224" customWidth="1"/>
    <col min="110" max="16384" width="8.6640625" style="1218" hidden="1"/>
  </cols>
  <sheetData>
    <row r="1" spans="1:109" ht="42.75" customHeight="1" x14ac:dyDescent="0.2">
      <c r="A1" s="1216"/>
      <c r="B1" s="1217"/>
      <c r="DD1" s="1218"/>
      <c r="DE1" s="1218"/>
    </row>
    <row r="2" spans="1:109" ht="25.5" customHeight="1" x14ac:dyDescent="0.2">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2">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ht="13.2" x14ac:dyDescent="0.2">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ht="13.2" x14ac:dyDescent="0.2">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ht="13.2" x14ac:dyDescent="0.2">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ht="13.2" x14ac:dyDescent="0.2">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ht="13.2" x14ac:dyDescent="0.2">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ht="13.2" x14ac:dyDescent="0.2">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ht="13.2" x14ac:dyDescent="0.2">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ht="13.2" x14ac:dyDescent="0.2">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ht="13.2" x14ac:dyDescent="0.2">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ht="13.2" x14ac:dyDescent="0.2">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ht="13.2" x14ac:dyDescent="0.2">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ht="13.2" x14ac:dyDescent="0.2">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ht="13.2" x14ac:dyDescent="0.2">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ht="13.2" x14ac:dyDescent="0.2">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ht="13.2" x14ac:dyDescent="0.2">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ht="13.2" x14ac:dyDescent="0.2">
      <c r="DD19" s="1218"/>
      <c r="DE19" s="1218"/>
    </row>
    <row r="20" spans="1:109" ht="13.2" x14ac:dyDescent="0.2">
      <c r="DD20" s="1218"/>
      <c r="DE20" s="1218"/>
    </row>
    <row r="21" spans="1:109" ht="17.25" customHeight="1" x14ac:dyDescent="0.2">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2">
      <c r="B22" s="1224"/>
    </row>
    <row r="23" spans="1:109" ht="13.2" x14ac:dyDescent="0.2">
      <c r="B23" s="1224"/>
    </row>
    <row r="24" spans="1:109" ht="13.2" x14ac:dyDescent="0.2">
      <c r="B24" s="1224"/>
    </row>
    <row r="25" spans="1:109" ht="13.2" x14ac:dyDescent="0.2">
      <c r="B25" s="1224"/>
    </row>
    <row r="26" spans="1:109" ht="13.2" x14ac:dyDescent="0.2">
      <c r="B26" s="1224"/>
    </row>
    <row r="27" spans="1:109" ht="13.2" x14ac:dyDescent="0.2">
      <c r="B27" s="1224"/>
    </row>
    <row r="28" spans="1:109" ht="13.2" x14ac:dyDescent="0.2">
      <c r="B28" s="1224"/>
    </row>
    <row r="29" spans="1:109" ht="13.2" x14ac:dyDescent="0.2">
      <c r="B29" s="1224"/>
    </row>
    <row r="30" spans="1:109" ht="13.2" x14ac:dyDescent="0.2">
      <c r="B30" s="1224"/>
    </row>
    <row r="31" spans="1:109" ht="13.2" x14ac:dyDescent="0.2">
      <c r="B31" s="1224"/>
    </row>
    <row r="32" spans="1:109" ht="13.2" x14ac:dyDescent="0.2">
      <c r="B32" s="1224"/>
    </row>
    <row r="33" spans="2:109" ht="13.2" x14ac:dyDescent="0.2">
      <c r="B33" s="1224"/>
    </row>
    <row r="34" spans="2:109" ht="13.2" x14ac:dyDescent="0.2">
      <c r="B34" s="1224"/>
    </row>
    <row r="35" spans="2:109" ht="13.2" x14ac:dyDescent="0.2">
      <c r="B35" s="1224"/>
    </row>
    <row r="36" spans="2:109" ht="13.2" x14ac:dyDescent="0.2">
      <c r="B36" s="1224"/>
    </row>
    <row r="37" spans="2:109" ht="13.2" x14ac:dyDescent="0.2">
      <c r="B37" s="1224"/>
    </row>
    <row r="38" spans="2:109" ht="13.2" x14ac:dyDescent="0.2">
      <c r="B38" s="1224"/>
    </row>
    <row r="39" spans="2:109" ht="13.2" x14ac:dyDescent="0.2">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ht="13.2" x14ac:dyDescent="0.2">
      <c r="B40" s="1229"/>
      <c r="DD40" s="1229"/>
      <c r="DE40" s="1218"/>
    </row>
    <row r="41" spans="2:109" ht="16.2" x14ac:dyDescent="0.2">
      <c r="B41" s="1230" t="s">
        <v>594</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ht="13.2" x14ac:dyDescent="0.2">
      <c r="B42" s="1224"/>
      <c r="G42" s="1231"/>
      <c r="I42" s="1232"/>
      <c r="J42" s="1232"/>
      <c r="K42" s="1232"/>
      <c r="AM42" s="1231"/>
      <c r="AN42" s="1231" t="s">
        <v>595</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2">
      <c r="B43" s="1224"/>
      <c r="AN43" s="1233" t="s">
        <v>596</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ht="13.2" x14ac:dyDescent="0.2">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ht="13.2" x14ac:dyDescent="0.2">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ht="13.2" x14ac:dyDescent="0.2">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ht="13.2" x14ac:dyDescent="0.2">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ht="13.2" x14ac:dyDescent="0.2">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2" x14ac:dyDescent="0.2">
      <c r="B49" s="1224"/>
      <c r="AN49" s="1218" t="s">
        <v>597</v>
      </c>
    </row>
    <row r="50" spans="1:109" ht="13.2" x14ac:dyDescent="0.2">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555</v>
      </c>
      <c r="BQ50" s="1249"/>
      <c r="BR50" s="1249"/>
      <c r="BS50" s="1249"/>
      <c r="BT50" s="1249"/>
      <c r="BU50" s="1249"/>
      <c r="BV50" s="1249"/>
      <c r="BW50" s="1249"/>
      <c r="BX50" s="1249" t="s">
        <v>556</v>
      </c>
      <c r="BY50" s="1249"/>
      <c r="BZ50" s="1249"/>
      <c r="CA50" s="1249"/>
      <c r="CB50" s="1249"/>
      <c r="CC50" s="1249"/>
      <c r="CD50" s="1249"/>
      <c r="CE50" s="1249"/>
      <c r="CF50" s="1249" t="s">
        <v>557</v>
      </c>
      <c r="CG50" s="1249"/>
      <c r="CH50" s="1249"/>
      <c r="CI50" s="1249"/>
      <c r="CJ50" s="1249"/>
      <c r="CK50" s="1249"/>
      <c r="CL50" s="1249"/>
      <c r="CM50" s="1249"/>
      <c r="CN50" s="1249" t="s">
        <v>558</v>
      </c>
      <c r="CO50" s="1249"/>
      <c r="CP50" s="1249"/>
      <c r="CQ50" s="1249"/>
      <c r="CR50" s="1249"/>
      <c r="CS50" s="1249"/>
      <c r="CT50" s="1249"/>
      <c r="CU50" s="1249"/>
      <c r="CV50" s="1249" t="s">
        <v>559</v>
      </c>
      <c r="CW50" s="1249"/>
      <c r="CX50" s="1249"/>
      <c r="CY50" s="1249"/>
      <c r="CZ50" s="1249"/>
      <c r="DA50" s="1249"/>
      <c r="DB50" s="1249"/>
      <c r="DC50" s="1249"/>
    </row>
    <row r="51" spans="1:109" ht="13.5" customHeight="1" x14ac:dyDescent="0.2">
      <c r="B51" s="1224"/>
      <c r="G51" s="1250"/>
      <c r="H51" s="1250"/>
      <c r="I51" s="1251"/>
      <c r="J51" s="1251"/>
      <c r="K51" s="1252"/>
      <c r="L51" s="1252"/>
      <c r="M51" s="1252"/>
      <c r="N51" s="1252"/>
      <c r="AM51" s="1242"/>
      <c r="AN51" s="1253" t="s">
        <v>598</v>
      </c>
      <c r="AO51" s="1253"/>
      <c r="AP51" s="1253"/>
      <c r="AQ51" s="1253"/>
      <c r="AR51" s="1253"/>
      <c r="AS51" s="1253"/>
      <c r="AT51" s="1253"/>
      <c r="AU51" s="1253"/>
      <c r="AV51" s="1253"/>
      <c r="AW51" s="1253"/>
      <c r="AX51" s="1253"/>
      <c r="AY51" s="1253"/>
      <c r="AZ51" s="1253"/>
      <c r="BA51" s="1253"/>
      <c r="BB51" s="1253" t="s">
        <v>599</v>
      </c>
      <c r="BC51" s="1253"/>
      <c r="BD51" s="1253"/>
      <c r="BE51" s="1253"/>
      <c r="BF51" s="1253"/>
      <c r="BG51" s="1253"/>
      <c r="BH51" s="1253"/>
      <c r="BI51" s="1253"/>
      <c r="BJ51" s="1253"/>
      <c r="BK51" s="1253"/>
      <c r="BL51" s="1253"/>
      <c r="BM51" s="1253"/>
      <c r="BN51" s="1253"/>
      <c r="BO51" s="1253"/>
      <c r="BP51" s="1254">
        <v>17.5</v>
      </c>
      <c r="BQ51" s="1254"/>
      <c r="BR51" s="1254"/>
      <c r="BS51" s="1254"/>
      <c r="BT51" s="1254"/>
      <c r="BU51" s="1254"/>
      <c r="BV51" s="1254"/>
      <c r="BW51" s="1254"/>
      <c r="BX51" s="1254">
        <v>6.6</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2" x14ac:dyDescent="0.2">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600</v>
      </c>
      <c r="BC53" s="1253"/>
      <c r="BD53" s="1253"/>
      <c r="BE53" s="1253"/>
      <c r="BF53" s="1253"/>
      <c r="BG53" s="1253"/>
      <c r="BH53" s="1253"/>
      <c r="BI53" s="1253"/>
      <c r="BJ53" s="1253"/>
      <c r="BK53" s="1253"/>
      <c r="BL53" s="1253"/>
      <c r="BM53" s="1253"/>
      <c r="BN53" s="1253"/>
      <c r="BO53" s="1253"/>
      <c r="BP53" s="1254">
        <v>62.1</v>
      </c>
      <c r="BQ53" s="1254"/>
      <c r="BR53" s="1254"/>
      <c r="BS53" s="1254"/>
      <c r="BT53" s="1254"/>
      <c r="BU53" s="1254"/>
      <c r="BV53" s="1254"/>
      <c r="BW53" s="1254"/>
      <c r="BX53" s="1254">
        <v>62.7</v>
      </c>
      <c r="BY53" s="1254"/>
      <c r="BZ53" s="1254"/>
      <c r="CA53" s="1254"/>
      <c r="CB53" s="1254"/>
      <c r="CC53" s="1254"/>
      <c r="CD53" s="1254"/>
      <c r="CE53" s="1254"/>
      <c r="CF53" s="1254">
        <v>61.4</v>
      </c>
      <c r="CG53" s="1254"/>
      <c r="CH53" s="1254"/>
      <c r="CI53" s="1254"/>
      <c r="CJ53" s="1254"/>
      <c r="CK53" s="1254"/>
      <c r="CL53" s="1254"/>
      <c r="CM53" s="1254"/>
      <c r="CN53" s="1254">
        <v>64.3</v>
      </c>
      <c r="CO53" s="1254"/>
      <c r="CP53" s="1254"/>
      <c r="CQ53" s="1254"/>
      <c r="CR53" s="1254"/>
      <c r="CS53" s="1254"/>
      <c r="CT53" s="1254"/>
      <c r="CU53" s="1254"/>
      <c r="CV53" s="1254">
        <v>65.3</v>
      </c>
      <c r="CW53" s="1254"/>
      <c r="CX53" s="1254"/>
      <c r="CY53" s="1254"/>
      <c r="CZ53" s="1254"/>
      <c r="DA53" s="1254"/>
      <c r="DB53" s="1254"/>
      <c r="DC53" s="1254"/>
    </row>
    <row r="54" spans="1:109" ht="13.2" x14ac:dyDescent="0.2">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1232"/>
      <c r="B55" s="1224"/>
      <c r="G55" s="1243"/>
      <c r="H55" s="1243"/>
      <c r="I55" s="1243"/>
      <c r="J55" s="1243"/>
      <c r="K55" s="1252"/>
      <c r="L55" s="1252"/>
      <c r="M55" s="1252"/>
      <c r="N55" s="1252"/>
      <c r="AN55" s="1249" t="s">
        <v>601</v>
      </c>
      <c r="AO55" s="1249"/>
      <c r="AP55" s="1249"/>
      <c r="AQ55" s="1249"/>
      <c r="AR55" s="1249"/>
      <c r="AS55" s="1249"/>
      <c r="AT55" s="1249"/>
      <c r="AU55" s="1249"/>
      <c r="AV55" s="1249"/>
      <c r="AW55" s="1249"/>
      <c r="AX55" s="1249"/>
      <c r="AY55" s="1249"/>
      <c r="AZ55" s="1249"/>
      <c r="BA55" s="1249"/>
      <c r="BB55" s="1253" t="s">
        <v>599</v>
      </c>
      <c r="BC55" s="1253"/>
      <c r="BD55" s="1253"/>
      <c r="BE55" s="1253"/>
      <c r="BF55" s="1253"/>
      <c r="BG55" s="1253"/>
      <c r="BH55" s="1253"/>
      <c r="BI55" s="1253"/>
      <c r="BJ55" s="1253"/>
      <c r="BK55" s="1253"/>
      <c r="BL55" s="1253"/>
      <c r="BM55" s="1253"/>
      <c r="BN55" s="1253"/>
      <c r="BO55" s="1253"/>
      <c r="BP55" s="1254">
        <v>7.6</v>
      </c>
      <c r="BQ55" s="1254"/>
      <c r="BR55" s="1254"/>
      <c r="BS55" s="1254"/>
      <c r="BT55" s="1254"/>
      <c r="BU55" s="1254"/>
      <c r="BV55" s="1254"/>
      <c r="BW55" s="1254"/>
      <c r="BX55" s="1254">
        <v>3</v>
      </c>
      <c r="BY55" s="1254"/>
      <c r="BZ55" s="1254"/>
      <c r="CA55" s="1254"/>
      <c r="CB55" s="1254"/>
      <c r="CC55" s="1254"/>
      <c r="CD55" s="1254"/>
      <c r="CE55" s="1254"/>
      <c r="CF55" s="1254">
        <v>3.4</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2" x14ac:dyDescent="0.2">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ht="13.2" x14ac:dyDescent="0.2">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600</v>
      </c>
      <c r="BC57" s="1253"/>
      <c r="BD57" s="1253"/>
      <c r="BE57" s="1253"/>
      <c r="BF57" s="1253"/>
      <c r="BG57" s="1253"/>
      <c r="BH57" s="1253"/>
      <c r="BI57" s="1253"/>
      <c r="BJ57" s="1253"/>
      <c r="BK57" s="1253"/>
      <c r="BL57" s="1253"/>
      <c r="BM57" s="1253"/>
      <c r="BN57" s="1253"/>
      <c r="BO57" s="1253"/>
      <c r="BP57" s="1254">
        <v>63.4</v>
      </c>
      <c r="BQ57" s="1254"/>
      <c r="BR57" s="1254"/>
      <c r="BS57" s="1254"/>
      <c r="BT57" s="1254"/>
      <c r="BU57" s="1254"/>
      <c r="BV57" s="1254"/>
      <c r="BW57" s="1254"/>
      <c r="BX57" s="1254">
        <v>63.3</v>
      </c>
      <c r="BY57" s="1254"/>
      <c r="BZ57" s="1254"/>
      <c r="CA57" s="1254"/>
      <c r="CB57" s="1254"/>
      <c r="CC57" s="1254"/>
      <c r="CD57" s="1254"/>
      <c r="CE57" s="1254"/>
      <c r="CF57" s="1254">
        <v>62.8</v>
      </c>
      <c r="CG57" s="1254"/>
      <c r="CH57" s="1254"/>
      <c r="CI57" s="1254"/>
      <c r="CJ57" s="1254"/>
      <c r="CK57" s="1254"/>
      <c r="CL57" s="1254"/>
      <c r="CM57" s="1254"/>
      <c r="CN57" s="1254">
        <v>62.6</v>
      </c>
      <c r="CO57" s="1254"/>
      <c r="CP57" s="1254"/>
      <c r="CQ57" s="1254"/>
      <c r="CR57" s="1254"/>
      <c r="CS57" s="1254"/>
      <c r="CT57" s="1254"/>
      <c r="CU57" s="1254"/>
      <c r="CV57" s="1254">
        <v>63</v>
      </c>
      <c r="CW57" s="1254"/>
      <c r="CX57" s="1254"/>
      <c r="CY57" s="1254"/>
      <c r="CZ57" s="1254"/>
      <c r="DA57" s="1254"/>
      <c r="DB57" s="1254"/>
      <c r="DC57" s="1254"/>
      <c r="DD57" s="1257"/>
      <c r="DE57" s="1255"/>
    </row>
    <row r="58" spans="1:109" s="1232" customFormat="1" ht="13.2" x14ac:dyDescent="0.2">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ht="13.2" x14ac:dyDescent="0.2">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ht="13.2" x14ac:dyDescent="0.2">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ht="13.2" x14ac:dyDescent="0.2">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ht="13.2" x14ac:dyDescent="0.2">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6.2" x14ac:dyDescent="0.2">
      <c r="B63" s="1263" t="s">
        <v>602</v>
      </c>
    </row>
    <row r="64" spans="1:109" ht="13.2" x14ac:dyDescent="0.2">
      <c r="B64" s="1224"/>
      <c r="G64" s="1231"/>
      <c r="I64" s="1264"/>
      <c r="J64" s="1264"/>
      <c r="K64" s="1264"/>
      <c r="L64" s="1264"/>
      <c r="M64" s="1264"/>
      <c r="N64" s="1265"/>
      <c r="AM64" s="1231"/>
      <c r="AN64" s="1231" t="s">
        <v>595</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ht="13.2" x14ac:dyDescent="0.2">
      <c r="B65" s="1224"/>
      <c r="AN65" s="1233" t="s">
        <v>603</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ht="13.2" x14ac:dyDescent="0.2">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ht="13.2" x14ac:dyDescent="0.2">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ht="13.2" x14ac:dyDescent="0.2">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ht="13.2" x14ac:dyDescent="0.2">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ht="13.2" x14ac:dyDescent="0.2">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ht="13.2" x14ac:dyDescent="0.2">
      <c r="B71" s="1224"/>
      <c r="G71" s="1269"/>
      <c r="I71" s="1270"/>
      <c r="J71" s="1267"/>
      <c r="K71" s="1267"/>
      <c r="L71" s="1268"/>
      <c r="M71" s="1267"/>
      <c r="N71" s="1268"/>
      <c r="AM71" s="1269"/>
      <c r="AN71" s="1218" t="s">
        <v>597</v>
      </c>
    </row>
    <row r="72" spans="2:107" ht="13.2" x14ac:dyDescent="0.2">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555</v>
      </c>
      <c r="BQ72" s="1249"/>
      <c r="BR72" s="1249"/>
      <c r="BS72" s="1249"/>
      <c r="BT72" s="1249"/>
      <c r="BU72" s="1249"/>
      <c r="BV72" s="1249"/>
      <c r="BW72" s="1249"/>
      <c r="BX72" s="1249" t="s">
        <v>556</v>
      </c>
      <c r="BY72" s="1249"/>
      <c r="BZ72" s="1249"/>
      <c r="CA72" s="1249"/>
      <c r="CB72" s="1249"/>
      <c r="CC72" s="1249"/>
      <c r="CD72" s="1249"/>
      <c r="CE72" s="1249"/>
      <c r="CF72" s="1249" t="s">
        <v>557</v>
      </c>
      <c r="CG72" s="1249"/>
      <c r="CH72" s="1249"/>
      <c r="CI72" s="1249"/>
      <c r="CJ72" s="1249"/>
      <c r="CK72" s="1249"/>
      <c r="CL72" s="1249"/>
      <c r="CM72" s="1249"/>
      <c r="CN72" s="1249" t="s">
        <v>558</v>
      </c>
      <c r="CO72" s="1249"/>
      <c r="CP72" s="1249"/>
      <c r="CQ72" s="1249"/>
      <c r="CR72" s="1249"/>
      <c r="CS72" s="1249"/>
      <c r="CT72" s="1249"/>
      <c r="CU72" s="1249"/>
      <c r="CV72" s="1249" t="s">
        <v>559</v>
      </c>
      <c r="CW72" s="1249"/>
      <c r="CX72" s="1249"/>
      <c r="CY72" s="1249"/>
      <c r="CZ72" s="1249"/>
      <c r="DA72" s="1249"/>
      <c r="DB72" s="1249"/>
      <c r="DC72" s="1249"/>
    </row>
    <row r="73" spans="2:107" ht="13.2" x14ac:dyDescent="0.2">
      <c r="B73" s="1224"/>
      <c r="G73" s="1250"/>
      <c r="H73" s="1250"/>
      <c r="I73" s="1250"/>
      <c r="J73" s="1250"/>
      <c r="K73" s="1271"/>
      <c r="L73" s="1271"/>
      <c r="M73" s="1271"/>
      <c r="N73" s="1271"/>
      <c r="AM73" s="1242"/>
      <c r="AN73" s="1253" t="s">
        <v>598</v>
      </c>
      <c r="AO73" s="1253"/>
      <c r="AP73" s="1253"/>
      <c r="AQ73" s="1253"/>
      <c r="AR73" s="1253"/>
      <c r="AS73" s="1253"/>
      <c r="AT73" s="1253"/>
      <c r="AU73" s="1253"/>
      <c r="AV73" s="1253"/>
      <c r="AW73" s="1253"/>
      <c r="AX73" s="1253"/>
      <c r="AY73" s="1253"/>
      <c r="AZ73" s="1253"/>
      <c r="BA73" s="1253"/>
      <c r="BB73" s="1253" t="s">
        <v>599</v>
      </c>
      <c r="BC73" s="1253"/>
      <c r="BD73" s="1253"/>
      <c r="BE73" s="1253"/>
      <c r="BF73" s="1253"/>
      <c r="BG73" s="1253"/>
      <c r="BH73" s="1253"/>
      <c r="BI73" s="1253"/>
      <c r="BJ73" s="1253"/>
      <c r="BK73" s="1253"/>
      <c r="BL73" s="1253"/>
      <c r="BM73" s="1253"/>
      <c r="BN73" s="1253"/>
      <c r="BO73" s="1253"/>
      <c r="BP73" s="1254">
        <v>17.5</v>
      </c>
      <c r="BQ73" s="1254"/>
      <c r="BR73" s="1254"/>
      <c r="BS73" s="1254"/>
      <c r="BT73" s="1254"/>
      <c r="BU73" s="1254"/>
      <c r="BV73" s="1254"/>
      <c r="BW73" s="1254"/>
      <c r="BX73" s="1254">
        <v>6.6</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2" x14ac:dyDescent="0.2">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604</v>
      </c>
      <c r="BC75" s="1253"/>
      <c r="BD75" s="1253"/>
      <c r="BE75" s="1253"/>
      <c r="BF75" s="1253"/>
      <c r="BG75" s="1253"/>
      <c r="BH75" s="1253"/>
      <c r="BI75" s="1253"/>
      <c r="BJ75" s="1253"/>
      <c r="BK75" s="1253"/>
      <c r="BL75" s="1253"/>
      <c r="BM75" s="1253"/>
      <c r="BN75" s="1253"/>
      <c r="BO75" s="1253"/>
      <c r="BP75" s="1254">
        <v>12.5</v>
      </c>
      <c r="BQ75" s="1254"/>
      <c r="BR75" s="1254"/>
      <c r="BS75" s="1254"/>
      <c r="BT75" s="1254"/>
      <c r="BU75" s="1254"/>
      <c r="BV75" s="1254"/>
      <c r="BW75" s="1254"/>
      <c r="BX75" s="1254">
        <v>12.3</v>
      </c>
      <c r="BY75" s="1254"/>
      <c r="BZ75" s="1254"/>
      <c r="CA75" s="1254"/>
      <c r="CB75" s="1254"/>
      <c r="CC75" s="1254"/>
      <c r="CD75" s="1254"/>
      <c r="CE75" s="1254"/>
      <c r="CF75" s="1254">
        <v>12.2</v>
      </c>
      <c r="CG75" s="1254"/>
      <c r="CH75" s="1254"/>
      <c r="CI75" s="1254"/>
      <c r="CJ75" s="1254"/>
      <c r="CK75" s="1254"/>
      <c r="CL75" s="1254"/>
      <c r="CM75" s="1254"/>
      <c r="CN75" s="1254">
        <v>12</v>
      </c>
      <c r="CO75" s="1254"/>
      <c r="CP75" s="1254"/>
      <c r="CQ75" s="1254"/>
      <c r="CR75" s="1254"/>
      <c r="CS75" s="1254"/>
      <c r="CT75" s="1254"/>
      <c r="CU75" s="1254"/>
      <c r="CV75" s="1254">
        <v>11.3</v>
      </c>
      <c r="CW75" s="1254"/>
      <c r="CX75" s="1254"/>
      <c r="CY75" s="1254"/>
      <c r="CZ75" s="1254"/>
      <c r="DA75" s="1254"/>
      <c r="DB75" s="1254"/>
      <c r="DC75" s="1254"/>
    </row>
    <row r="76" spans="2:107" ht="13.2" x14ac:dyDescent="0.2">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1224"/>
      <c r="G77" s="1243"/>
      <c r="H77" s="1243"/>
      <c r="I77" s="1243"/>
      <c r="J77" s="1243"/>
      <c r="K77" s="1271"/>
      <c r="L77" s="1271"/>
      <c r="M77" s="1271"/>
      <c r="N77" s="1271"/>
      <c r="AN77" s="1249" t="s">
        <v>601</v>
      </c>
      <c r="AO77" s="1249"/>
      <c r="AP77" s="1249"/>
      <c r="AQ77" s="1249"/>
      <c r="AR77" s="1249"/>
      <c r="AS77" s="1249"/>
      <c r="AT77" s="1249"/>
      <c r="AU77" s="1249"/>
      <c r="AV77" s="1249"/>
      <c r="AW77" s="1249"/>
      <c r="AX77" s="1249"/>
      <c r="AY77" s="1249"/>
      <c r="AZ77" s="1249"/>
      <c r="BA77" s="1249"/>
      <c r="BB77" s="1253" t="s">
        <v>599</v>
      </c>
      <c r="BC77" s="1253"/>
      <c r="BD77" s="1253"/>
      <c r="BE77" s="1253"/>
      <c r="BF77" s="1253"/>
      <c r="BG77" s="1253"/>
      <c r="BH77" s="1253"/>
      <c r="BI77" s="1253"/>
      <c r="BJ77" s="1253"/>
      <c r="BK77" s="1253"/>
      <c r="BL77" s="1253"/>
      <c r="BM77" s="1253"/>
      <c r="BN77" s="1253"/>
      <c r="BO77" s="1253"/>
      <c r="BP77" s="1254">
        <v>7.6</v>
      </c>
      <c r="BQ77" s="1254"/>
      <c r="BR77" s="1254"/>
      <c r="BS77" s="1254"/>
      <c r="BT77" s="1254"/>
      <c r="BU77" s="1254"/>
      <c r="BV77" s="1254"/>
      <c r="BW77" s="1254"/>
      <c r="BX77" s="1254">
        <v>3</v>
      </c>
      <c r="BY77" s="1254"/>
      <c r="BZ77" s="1254"/>
      <c r="CA77" s="1254"/>
      <c r="CB77" s="1254"/>
      <c r="CC77" s="1254"/>
      <c r="CD77" s="1254"/>
      <c r="CE77" s="1254"/>
      <c r="CF77" s="1254">
        <v>3.4</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2" x14ac:dyDescent="0.2">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604</v>
      </c>
      <c r="BC79" s="1253"/>
      <c r="BD79" s="1253"/>
      <c r="BE79" s="1253"/>
      <c r="BF79" s="1253"/>
      <c r="BG79" s="1253"/>
      <c r="BH79" s="1253"/>
      <c r="BI79" s="1253"/>
      <c r="BJ79" s="1253"/>
      <c r="BK79" s="1253"/>
      <c r="BL79" s="1253"/>
      <c r="BM79" s="1253"/>
      <c r="BN79" s="1253"/>
      <c r="BO79" s="1253"/>
      <c r="BP79" s="1254">
        <v>8.6</v>
      </c>
      <c r="BQ79" s="1254"/>
      <c r="BR79" s="1254"/>
      <c r="BS79" s="1254"/>
      <c r="BT79" s="1254"/>
      <c r="BU79" s="1254"/>
      <c r="BV79" s="1254"/>
      <c r="BW79" s="1254"/>
      <c r="BX79" s="1254">
        <v>8.8000000000000007</v>
      </c>
      <c r="BY79" s="1254"/>
      <c r="BZ79" s="1254"/>
      <c r="CA79" s="1254"/>
      <c r="CB79" s="1254"/>
      <c r="CC79" s="1254"/>
      <c r="CD79" s="1254"/>
      <c r="CE79" s="1254"/>
      <c r="CF79" s="1254">
        <v>8.8000000000000007</v>
      </c>
      <c r="CG79" s="1254"/>
      <c r="CH79" s="1254"/>
      <c r="CI79" s="1254"/>
      <c r="CJ79" s="1254"/>
      <c r="CK79" s="1254"/>
      <c r="CL79" s="1254"/>
      <c r="CM79" s="1254"/>
      <c r="CN79" s="1254">
        <v>8.3000000000000007</v>
      </c>
      <c r="CO79" s="1254"/>
      <c r="CP79" s="1254"/>
      <c r="CQ79" s="1254"/>
      <c r="CR79" s="1254"/>
      <c r="CS79" s="1254"/>
      <c r="CT79" s="1254"/>
      <c r="CU79" s="1254"/>
      <c r="CV79" s="1254">
        <v>8.1</v>
      </c>
      <c r="CW79" s="1254"/>
      <c r="CX79" s="1254"/>
      <c r="CY79" s="1254"/>
      <c r="CZ79" s="1254"/>
      <c r="DA79" s="1254"/>
      <c r="DB79" s="1254"/>
      <c r="DC79" s="1254"/>
    </row>
    <row r="80" spans="2:107" ht="13.2" x14ac:dyDescent="0.2">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1224"/>
    </row>
    <row r="82" spans="2:109" ht="16.2" x14ac:dyDescent="0.2">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ht="13.2" x14ac:dyDescent="0.2">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ht="13.2" x14ac:dyDescent="0.2">
      <c r="DD84" s="1218"/>
      <c r="DE84" s="1218"/>
    </row>
    <row r="85" spans="2:109" ht="13.2" x14ac:dyDescent="0.2">
      <c r="DD85" s="1218"/>
      <c r="DE85" s="1218"/>
    </row>
  </sheetData>
  <sheetProtection algorithmName="SHA-512" hashValue="sRCcT5PxR+XIagN++3cbjavBKwcArynSR37puKcgf8D9sD8Ipl6HlTfXraplAl8YeA4iRPvJhj5383JFdY0cng==" saltValue="jHhJ55URW2E6HcApJzQ71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E539C-2EAD-4304-BA94-33A5D7C4F4E0}">
  <sheetPr>
    <pageSetUpPr fitToPage="1"/>
  </sheetPr>
  <dimension ref="A1:DR125"/>
  <sheetViews>
    <sheetView showGridLines="0" topLeftCell="A9" zoomScale="70" zoomScaleNormal="7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502</v>
      </c>
    </row>
  </sheetData>
  <sheetProtection algorithmName="SHA-512" hashValue="g35zTz+A1GvxXSZRZNVpv4DoVf2DO8dP9uOSF2DZ18faVwQw/lqJNKXirJGmvXxz87c9G0OVgyCkNK8VfOfoyw==" saltValue="u8UIg1ul50cnbS80d/XN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0DF67-077D-464D-95F7-1B7742B98020}">
  <sheetPr>
    <pageSetUpPr fitToPage="1"/>
  </sheetPr>
  <dimension ref="A1:DR125"/>
  <sheetViews>
    <sheetView showGridLines="0" topLeftCell="A66" zoomScale="70" zoomScaleNormal="7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502</v>
      </c>
    </row>
  </sheetData>
  <sheetProtection algorithmName="SHA-512" hashValue="ZpnFIR8STyJujvnzxI5hQpFxiWEwDr/wsWHVWnTbSay2dwOxV7cy8Bo4WMoh/vEDSM6GxJO+waFonAivXKMFFw==" saltValue="tcjhZMrsjeE94yTCn+hH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552</v>
      </c>
      <c r="G2" s="151"/>
      <c r="H2" s="152"/>
    </row>
    <row r="3" spans="1:8" x14ac:dyDescent="0.2">
      <c r="A3" s="148" t="s">
        <v>545</v>
      </c>
      <c r="B3" s="153"/>
      <c r="C3" s="154"/>
      <c r="D3" s="155">
        <v>186312</v>
      </c>
      <c r="E3" s="156"/>
      <c r="F3" s="157">
        <v>121449</v>
      </c>
      <c r="G3" s="158"/>
      <c r="H3" s="159"/>
    </row>
    <row r="4" spans="1:8" x14ac:dyDescent="0.2">
      <c r="A4" s="160"/>
      <c r="B4" s="161"/>
      <c r="C4" s="162"/>
      <c r="D4" s="163">
        <v>136910</v>
      </c>
      <c r="E4" s="164"/>
      <c r="F4" s="165">
        <v>62922</v>
      </c>
      <c r="G4" s="166"/>
      <c r="H4" s="167"/>
    </row>
    <row r="5" spans="1:8" x14ac:dyDescent="0.2">
      <c r="A5" s="148" t="s">
        <v>547</v>
      </c>
      <c r="B5" s="153"/>
      <c r="C5" s="154"/>
      <c r="D5" s="155">
        <v>182351</v>
      </c>
      <c r="E5" s="156"/>
      <c r="F5" s="157">
        <v>145139</v>
      </c>
      <c r="G5" s="158"/>
      <c r="H5" s="159"/>
    </row>
    <row r="6" spans="1:8" x14ac:dyDescent="0.2">
      <c r="A6" s="160"/>
      <c r="B6" s="161"/>
      <c r="C6" s="162"/>
      <c r="D6" s="163">
        <v>144350</v>
      </c>
      <c r="E6" s="164"/>
      <c r="F6" s="165">
        <v>83762</v>
      </c>
      <c r="G6" s="166"/>
      <c r="H6" s="167"/>
    </row>
    <row r="7" spans="1:8" x14ac:dyDescent="0.2">
      <c r="A7" s="148" t="s">
        <v>548</v>
      </c>
      <c r="B7" s="153"/>
      <c r="C7" s="154"/>
      <c r="D7" s="155">
        <v>241249</v>
      </c>
      <c r="E7" s="156"/>
      <c r="F7" s="157">
        <v>125391</v>
      </c>
      <c r="G7" s="158"/>
      <c r="H7" s="159"/>
    </row>
    <row r="8" spans="1:8" x14ac:dyDescent="0.2">
      <c r="A8" s="160"/>
      <c r="B8" s="161"/>
      <c r="C8" s="162"/>
      <c r="D8" s="163">
        <v>128247</v>
      </c>
      <c r="E8" s="164"/>
      <c r="F8" s="165">
        <v>68516</v>
      </c>
      <c r="G8" s="166"/>
      <c r="H8" s="167"/>
    </row>
    <row r="9" spans="1:8" x14ac:dyDescent="0.2">
      <c r="A9" s="148" t="s">
        <v>549</v>
      </c>
      <c r="B9" s="153"/>
      <c r="C9" s="154"/>
      <c r="D9" s="155">
        <v>221996</v>
      </c>
      <c r="E9" s="156"/>
      <c r="F9" s="157">
        <v>138402</v>
      </c>
      <c r="G9" s="158"/>
      <c r="H9" s="159"/>
    </row>
    <row r="10" spans="1:8" x14ac:dyDescent="0.2">
      <c r="A10" s="160"/>
      <c r="B10" s="161"/>
      <c r="C10" s="162"/>
      <c r="D10" s="163">
        <v>156676</v>
      </c>
      <c r="E10" s="164"/>
      <c r="F10" s="165">
        <v>70652</v>
      </c>
      <c r="G10" s="166"/>
      <c r="H10" s="167"/>
    </row>
    <row r="11" spans="1:8" x14ac:dyDescent="0.2">
      <c r="A11" s="148" t="s">
        <v>550</v>
      </c>
      <c r="B11" s="153"/>
      <c r="C11" s="154"/>
      <c r="D11" s="155">
        <v>365323</v>
      </c>
      <c r="E11" s="156"/>
      <c r="F11" s="157">
        <v>146367</v>
      </c>
      <c r="G11" s="158"/>
      <c r="H11" s="159"/>
    </row>
    <row r="12" spans="1:8" x14ac:dyDescent="0.2">
      <c r="A12" s="160"/>
      <c r="B12" s="161"/>
      <c r="C12" s="168"/>
      <c r="D12" s="163">
        <v>150456</v>
      </c>
      <c r="E12" s="164"/>
      <c r="F12" s="165">
        <v>79441</v>
      </c>
      <c r="G12" s="166"/>
      <c r="H12" s="167"/>
    </row>
    <row r="13" spans="1:8" x14ac:dyDescent="0.2">
      <c r="A13" s="148"/>
      <c r="B13" s="153"/>
      <c r="C13" s="169"/>
      <c r="D13" s="170">
        <v>239446</v>
      </c>
      <c r="E13" s="171"/>
      <c r="F13" s="172">
        <v>135350</v>
      </c>
      <c r="G13" s="173"/>
      <c r="H13" s="159"/>
    </row>
    <row r="14" spans="1:8" x14ac:dyDescent="0.2">
      <c r="A14" s="160"/>
      <c r="B14" s="161"/>
      <c r="C14" s="162"/>
      <c r="D14" s="163">
        <v>143328</v>
      </c>
      <c r="E14" s="164"/>
      <c r="F14" s="165">
        <v>73059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2.96</v>
      </c>
      <c r="C19" s="174">
        <f>ROUND(VALUE(SUBSTITUTE(実質収支比率等に係る経年分析!G$48,"▲","-")),2)</f>
        <v>2.2799999999999998</v>
      </c>
      <c r="D19" s="174">
        <f>ROUND(VALUE(SUBSTITUTE(実質収支比率等に係る経年分析!H$48,"▲","-")),2)</f>
        <v>4.51</v>
      </c>
      <c r="E19" s="174">
        <f>ROUND(VALUE(SUBSTITUTE(実質収支比率等に係る経年分析!I$48,"▲","-")),2)</f>
        <v>3.79</v>
      </c>
      <c r="F19" s="174">
        <f>ROUND(VALUE(SUBSTITUTE(実質収支比率等に係る経年分析!J$48,"▲","-")),2)</f>
        <v>2.2200000000000002</v>
      </c>
    </row>
    <row r="20" spans="1:11" x14ac:dyDescent="0.2">
      <c r="A20" s="174" t="s">
        <v>57</v>
      </c>
      <c r="B20" s="174">
        <f>ROUND(VALUE(SUBSTITUTE(実質収支比率等に係る経年分析!F$47,"▲","-")),2)</f>
        <v>36.67</v>
      </c>
      <c r="C20" s="174">
        <f>ROUND(VALUE(SUBSTITUTE(実質収支比率等に係る経年分析!G$47,"▲","-")),2)</f>
        <v>36.75</v>
      </c>
      <c r="D20" s="174">
        <f>ROUND(VALUE(SUBSTITUTE(実質収支比率等に係る経年分析!H$47,"▲","-")),2)</f>
        <v>34.92</v>
      </c>
      <c r="E20" s="174">
        <f>ROUND(VALUE(SUBSTITUTE(実質収支比率等に係る経年分析!I$47,"▲","-")),2)</f>
        <v>31.9</v>
      </c>
      <c r="F20" s="174">
        <f>ROUND(VALUE(SUBSTITUTE(実質収支比率等に係る経年分析!J$47,"▲","-")),2)</f>
        <v>33.33</v>
      </c>
    </row>
    <row r="21" spans="1:11" x14ac:dyDescent="0.2">
      <c r="A21" s="174" t="s">
        <v>58</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-0.73</v>
      </c>
      <c r="D21" s="174">
        <f>IF(ISNUMBER(VALUE(SUBSTITUTE(実質収支比率等に係る経年分析!H$49,"▲","-"))),ROUND(VALUE(SUBSTITUTE(実質収支比率等に係る経年分析!H$49,"▲","-")),2),NA())</f>
        <v>2.23</v>
      </c>
      <c r="E21" s="174">
        <f>IF(ISNUMBER(VALUE(SUBSTITUTE(実質収支比率等に係る経年分析!I$49,"▲","-"))),ROUND(VALUE(SUBSTITUTE(実質収支比率等に係る経年分析!I$49,"▲","-")),2),NA())</f>
        <v>-0.33</v>
      </c>
      <c r="F21" s="174">
        <f>IF(ISNUMBER(VALUE(SUBSTITUTE(実質収支比率等に係る経年分析!J$49,"▲","-"))),ROUND(VALUE(SUBSTITUTE(実質収支比率等に係る経年分析!J$49,"▲","-")),2),NA())</f>
        <v>-1.74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1.73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浄化槽設置管理事業会計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1.36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1.2</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0.57999999999999996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0.55000000000000004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1.27</v>
      </c>
    </row>
    <row r="32" spans="1:11" x14ac:dyDescent="0.2">
      <c r="A32" s="175" t="str">
        <f>IF(連結実質赤字比率に係る赤字・黒字の構成分析!C$38="",NA(),連結実質赤字比率に係る赤字・黒字の構成分析!C$38)</f>
        <v>一般旅客自動車運送事業会計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1.1399999999999999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1.54</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2.2200000000000002</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3.91</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13.45</v>
      </c>
    </row>
    <row r="36" spans="1:16" x14ac:dyDescent="0.2">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0.21</v>
      </c>
      <c r="J36" s="175">
        <f>IF(ROUND(VALUE(SUBSTITUTE(連結実質赤字比率に係る赤字・黒字の構成分析!J$34,"▲", "-")), 2) &lt; 0, ABS(ROUND(VALUE(SUBSTITUTE(連結実質赤字比率に係る赤字・黒字の構成分析!J$34,"▲", "-")), 2)), NA())</f>
        <v>0.42</v>
      </c>
      <c r="K36" s="175" t="e">
        <f>IF(ROUND(VALUE(SUBSTITUTE(連結実質赤字比率に係る赤字・黒字の構成分析!J$34,"▲", "-")), 2) &gt;= 0, ABS(ROUND(VALUE(SUBSTITUTE(連結実質赤字比率に係る赤字・黒字の構成分析!J$34,"▲", "-")), 2)), NA())</f>
        <v>#N/A</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539</v>
      </c>
      <c r="E42" s="176"/>
      <c r="F42" s="176"/>
      <c r="G42" s="176">
        <f>'実質公債費比率（分子）の構造'!L$52</f>
        <v>566</v>
      </c>
      <c r="H42" s="176"/>
      <c r="I42" s="176"/>
      <c r="J42" s="176">
        <f>'実質公債費比率（分子）の構造'!M$52</f>
        <v>559</v>
      </c>
      <c r="K42" s="176"/>
      <c r="L42" s="176"/>
      <c r="M42" s="176">
        <f>'実質公債費比率（分子）の構造'!N$52</f>
        <v>548</v>
      </c>
      <c r="N42" s="176"/>
      <c r="O42" s="176"/>
      <c r="P42" s="176">
        <f>'実質公債費比率（分子）の構造'!O$52</f>
        <v>525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16</v>
      </c>
      <c r="C44" s="176"/>
      <c r="D44" s="176"/>
      <c r="E44" s="176">
        <f>'実質公債費比率（分子）の構造'!L$50</f>
        <v>16</v>
      </c>
      <c r="F44" s="176"/>
      <c r="G44" s="176"/>
      <c r="H44" s="176">
        <f>'実質公債費比率（分子）の構造'!M$50</f>
        <v>16</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56</v>
      </c>
      <c r="C45" s="176"/>
      <c r="D45" s="176"/>
      <c r="E45" s="176">
        <f>'実質公債費比率（分子）の構造'!L$49</f>
        <v>55</v>
      </c>
      <c r="F45" s="176"/>
      <c r="G45" s="176"/>
      <c r="H45" s="176">
        <f>'実質公債費比率（分子）の構造'!M$49</f>
        <v>50</v>
      </c>
      <c r="I45" s="176"/>
      <c r="J45" s="176"/>
      <c r="K45" s="176">
        <f>'実質公債費比率（分子）の構造'!N$49</f>
        <v>31</v>
      </c>
      <c r="L45" s="176"/>
      <c r="M45" s="176"/>
      <c r="N45" s="176">
        <f>'実質公債費比率（分子）の構造'!O$49</f>
        <v>32</v>
      </c>
      <c r="O45" s="176"/>
      <c r="P45" s="176"/>
    </row>
    <row r="46" spans="1:16" x14ac:dyDescent="0.2">
      <c r="A46" s="176" t="s">
        <v>69</v>
      </c>
      <c r="B46" s="176">
        <f>'実質公債費比率（分子）の構造'!K$48</f>
        <v>142</v>
      </c>
      <c r="C46" s="176"/>
      <c r="D46" s="176"/>
      <c r="E46" s="176">
        <f>'実質公債費比率（分子）の構造'!L$48</f>
        <v>137</v>
      </c>
      <c r="F46" s="176"/>
      <c r="G46" s="176"/>
      <c r="H46" s="176">
        <f>'実質公債費比率（分子）の構造'!M$48</f>
        <v>150</v>
      </c>
      <c r="I46" s="176"/>
      <c r="J46" s="176"/>
      <c r="K46" s="176">
        <f>'実質公債費比率（分子）の構造'!N$48</f>
        <v>236</v>
      </c>
      <c r="L46" s="176"/>
      <c r="M46" s="176"/>
      <c r="N46" s="176">
        <f>'実質公債費比率（分子）の構造'!O$48</f>
        <v>137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716</v>
      </c>
      <c r="C49" s="176"/>
      <c r="D49" s="176"/>
      <c r="E49" s="176">
        <f>'実質公債費比率（分子）の構造'!L$45</f>
        <v>736</v>
      </c>
      <c r="F49" s="176"/>
      <c r="G49" s="176"/>
      <c r="H49" s="176">
        <f>'実質公債費比率（分子）の構造'!M$45</f>
        <v>726</v>
      </c>
      <c r="I49" s="176"/>
      <c r="J49" s="176"/>
      <c r="K49" s="176">
        <f>'実質公債費比率（分子）の構造'!N$45</f>
        <v>710</v>
      </c>
      <c r="L49" s="176"/>
      <c r="M49" s="176"/>
      <c r="N49" s="176">
        <f>'実質公債費比率（分子）の構造'!O$45</f>
        <v>709</v>
      </c>
      <c r="O49" s="176"/>
      <c r="P49" s="176"/>
    </row>
    <row r="50" spans="1:16" x14ac:dyDescent="0.2">
      <c r="A50" s="176" t="s">
        <v>73</v>
      </c>
      <c r="B50" s="176" t="e">
        <f>NA()</f>
        <v>#N/A</v>
      </c>
      <c r="C50" s="176">
        <f>IF(ISNUMBER('実質公債費比率（分子）の構造'!K$53),'実質公債費比率（分子）の構造'!K$53,NA())</f>
        <v>391</v>
      </c>
      <c r="D50" s="176" t="e">
        <f>NA()</f>
        <v>#N/A</v>
      </c>
      <c r="E50" s="176" t="e">
        <f>NA()</f>
        <v>#N/A</v>
      </c>
      <c r="F50" s="176">
        <f>IF(ISNUMBER('実質公債費比率（分子）の構造'!L$53),'実質公債費比率（分子）の構造'!L$53,NA())</f>
        <v>378</v>
      </c>
      <c r="G50" s="176" t="e">
        <f>NA()</f>
        <v>#N/A</v>
      </c>
      <c r="H50" s="176" t="e">
        <f>NA()</f>
        <v>#N/A</v>
      </c>
      <c r="I50" s="176">
        <f>IF(ISNUMBER('実質公債費比率（分子）の構造'!M$53),'実質公債費比率（分子）の構造'!M$53,NA())</f>
        <v>383</v>
      </c>
      <c r="J50" s="176" t="e">
        <f>NA()</f>
        <v>#N/A</v>
      </c>
      <c r="K50" s="176" t="e">
        <f>NA()</f>
        <v>#N/A</v>
      </c>
      <c r="L50" s="176">
        <f>IF(ISNUMBER('実質公債費比率（分子）の構造'!N$53),'実質公債費比率（分子）の構造'!N$53,NA())</f>
        <v>429</v>
      </c>
      <c r="M50" s="176" t="e">
        <f>NA()</f>
        <v>#N/A</v>
      </c>
      <c r="N50" s="176" t="e">
        <f>NA()</f>
        <v>#N/A</v>
      </c>
      <c r="O50" s="176">
        <f>IF(ISNUMBER('実質公債費比率（分子）の構造'!O$53),'実質公債費比率（分子）の構造'!O$53,NA())</f>
        <v>353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4664</v>
      </c>
      <c r="E56" s="175"/>
      <c r="F56" s="175"/>
      <c r="G56" s="175">
        <f>'将来負担比率（分子）の構造'!J$52</f>
        <v>4490</v>
      </c>
      <c r="H56" s="175"/>
      <c r="I56" s="175"/>
      <c r="J56" s="175">
        <f>'将来負担比率（分子）の構造'!K$52</f>
        <v>4483</v>
      </c>
      <c r="K56" s="175"/>
      <c r="L56" s="175"/>
      <c r="M56" s="175">
        <f>'将来負担比率（分子）の構造'!L$52</f>
        <v>4430</v>
      </c>
      <c r="N56" s="175"/>
      <c r="O56" s="175"/>
      <c r="P56" s="175">
        <f>'将来負担比率（分子）の構造'!M$52</f>
        <v>4253</v>
      </c>
    </row>
    <row r="57" spans="1:16" x14ac:dyDescent="0.2">
      <c r="A57" s="175" t="s">
        <v>44</v>
      </c>
      <c r="B57" s="175"/>
      <c r="C57" s="175"/>
      <c r="D57" s="175">
        <f>'将来負担比率（分子）の構造'!I$51</f>
        <v>592</v>
      </c>
      <c r="E57" s="175"/>
      <c r="F57" s="175"/>
      <c r="G57" s="175">
        <f>'将来負担比率（分子）の構造'!J$51</f>
        <v>570</v>
      </c>
      <c r="H57" s="175"/>
      <c r="I57" s="175"/>
      <c r="J57" s="175">
        <f>'将来負担比率（分子）の構造'!K$51</f>
        <v>489</v>
      </c>
      <c r="K57" s="175"/>
      <c r="L57" s="175"/>
      <c r="M57" s="175">
        <f>'将来負担比率（分子）の構造'!L$51</f>
        <v>470</v>
      </c>
      <c r="N57" s="175"/>
      <c r="O57" s="175"/>
      <c r="P57" s="175">
        <f>'将来負担比率（分子）の構造'!M$51</f>
        <v>376</v>
      </c>
    </row>
    <row r="58" spans="1:16" x14ac:dyDescent="0.2">
      <c r="A58" s="175" t="s">
        <v>43</v>
      </c>
      <c r="B58" s="175"/>
      <c r="C58" s="175"/>
      <c r="D58" s="175">
        <f>'将来負担比率（分子）の構造'!I$50</f>
        <v>3723</v>
      </c>
      <c r="E58" s="175"/>
      <c r="F58" s="175"/>
      <c r="G58" s="175">
        <f>'将来負担比率（分子）の構造'!J$50</f>
        <v>3840</v>
      </c>
      <c r="H58" s="175"/>
      <c r="I58" s="175"/>
      <c r="J58" s="175">
        <f>'将来負担比率（分子）の構造'!K$50</f>
        <v>4901</v>
      </c>
      <c r="K58" s="175"/>
      <c r="L58" s="175"/>
      <c r="M58" s="175">
        <f>'将来負担比率（分子）の構造'!L$50</f>
        <v>5828</v>
      </c>
      <c r="N58" s="175"/>
      <c r="O58" s="175"/>
      <c r="P58" s="175">
        <f>'将来負担比率（分子）の構造'!M$50</f>
        <v>5718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1155</v>
      </c>
      <c r="C62" s="175"/>
      <c r="D62" s="175"/>
      <c r="E62" s="175">
        <f>'将来負担比率（分子）の構造'!J$45</f>
        <v>1228</v>
      </c>
      <c r="F62" s="175"/>
      <c r="G62" s="175"/>
      <c r="H62" s="175">
        <f>'将来負担比率（分子）の構造'!K$45</f>
        <v>1299</v>
      </c>
      <c r="I62" s="175"/>
      <c r="J62" s="175"/>
      <c r="K62" s="175">
        <f>'将来負担比率（分子）の構造'!L$45</f>
        <v>1240</v>
      </c>
      <c r="L62" s="175"/>
      <c r="M62" s="175"/>
      <c r="N62" s="175">
        <f>'将来負担比率（分子）の構造'!M$45</f>
        <v>1077</v>
      </c>
      <c r="O62" s="175"/>
      <c r="P62" s="175"/>
    </row>
    <row r="63" spans="1:16" x14ac:dyDescent="0.2">
      <c r="A63" s="175" t="s">
        <v>36</v>
      </c>
      <c r="B63" s="175">
        <f>'将来負担比率（分子）の構造'!I$44</f>
        <v>289</v>
      </c>
      <c r="C63" s="175"/>
      <c r="D63" s="175"/>
      <c r="E63" s="175">
        <f>'将来負担比率（分子）の構造'!J$44</f>
        <v>237</v>
      </c>
      <c r="F63" s="175"/>
      <c r="G63" s="175"/>
      <c r="H63" s="175">
        <f>'将来負担比率（分子）の構造'!K$44</f>
        <v>189</v>
      </c>
      <c r="I63" s="175"/>
      <c r="J63" s="175"/>
      <c r="K63" s="175">
        <f>'将来負担比率（分子）の構造'!L$44</f>
        <v>160</v>
      </c>
      <c r="L63" s="175"/>
      <c r="M63" s="175"/>
      <c r="N63" s="175">
        <f>'将来負担比率（分子）の構造'!M$44</f>
        <v>130</v>
      </c>
      <c r="O63" s="175"/>
      <c r="P63" s="175"/>
    </row>
    <row r="64" spans="1:16" x14ac:dyDescent="0.2">
      <c r="A64" s="175" t="s">
        <v>35</v>
      </c>
      <c r="B64" s="175">
        <f>'将来負担比率（分子）の構造'!I$43</f>
        <v>1221</v>
      </c>
      <c r="C64" s="175"/>
      <c r="D64" s="175"/>
      <c r="E64" s="175">
        <f>'将来負担比率（分子）の構造'!J$43</f>
        <v>1171</v>
      </c>
      <c r="F64" s="175"/>
      <c r="G64" s="175"/>
      <c r="H64" s="175">
        <f>'将来負担比率（分子）の構造'!K$43</f>
        <v>1191</v>
      </c>
      <c r="I64" s="175"/>
      <c r="J64" s="175"/>
      <c r="K64" s="175">
        <f>'将来負担比率（分子）の構造'!L$43</f>
        <v>1643</v>
      </c>
      <c r="L64" s="175"/>
      <c r="M64" s="175"/>
      <c r="N64" s="175">
        <f>'将来負担比率（分子）の構造'!M$43</f>
        <v>1495</v>
      </c>
      <c r="O64" s="175"/>
      <c r="P64" s="175"/>
    </row>
    <row r="65" spans="1:16" x14ac:dyDescent="0.2">
      <c r="A65" s="175" t="s">
        <v>34</v>
      </c>
      <c r="B65" s="175">
        <f>'将来負担比率（分子）の構造'!I$42</f>
        <v>32</v>
      </c>
      <c r="C65" s="175"/>
      <c r="D65" s="175"/>
      <c r="E65" s="175">
        <f>'将来負担比率（分子）の構造'!J$42</f>
        <v>16</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6822</v>
      </c>
      <c r="C66" s="175"/>
      <c r="D66" s="175"/>
      <c r="E66" s="175">
        <f>'将来負担比率（分子）の構造'!J$41</f>
        <v>6454</v>
      </c>
      <c r="F66" s="175"/>
      <c r="G66" s="175"/>
      <c r="H66" s="175">
        <f>'将来負担比率（分子）の構造'!K$41</f>
        <v>6465</v>
      </c>
      <c r="I66" s="175"/>
      <c r="J66" s="175"/>
      <c r="K66" s="175">
        <f>'将来負担比率（分子）の構造'!L$41</f>
        <v>6266</v>
      </c>
      <c r="L66" s="175"/>
      <c r="M66" s="175"/>
      <c r="N66" s="175">
        <f>'将来負担比率（分子）の構造'!M$41</f>
        <v>5917</v>
      </c>
      <c r="O66" s="175"/>
      <c r="P66" s="175"/>
    </row>
    <row r="67" spans="1:16" x14ac:dyDescent="0.2">
      <c r="A67" s="175" t="s">
        <v>77</v>
      </c>
      <c r="B67" s="175" t="e">
        <f>NA()</f>
        <v>#N/A</v>
      </c>
      <c r="C67" s="175">
        <f>IF(ISNUMBER('将来負担比率（分子）の構造'!I$53), IF('将来負担比率（分子）の構造'!I$53 &lt; 0, 0, '将来負担比率（分子）の構造'!I$53), NA())</f>
        <v>541</v>
      </c>
      <c r="D67" s="175" t="e">
        <f>NA()</f>
        <v>#N/A</v>
      </c>
      <c r="E67" s="175" t="e">
        <f>NA()</f>
        <v>#N/A</v>
      </c>
      <c r="F67" s="175">
        <f>IF(ISNUMBER('将来負担比率（分子）の構造'!J$53), IF('将来負担比率（分子）の構造'!J$53 &lt; 0, 0, '将来負担比率（分子）の構造'!J$53), NA())</f>
        <v>205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1300</v>
      </c>
      <c r="C72" s="179">
        <f>基金残高に係る経年分析!G55</f>
        <v>1300</v>
      </c>
      <c r="D72" s="179">
        <f>基金残高に係る経年分析!H55</f>
        <v>1300</v>
      </c>
    </row>
    <row r="73" spans="1:16" x14ac:dyDescent="0.2">
      <c r="A73" s="178" t="s">
        <v>80</v>
      </c>
      <c r="B73" s="179">
        <f>基金残高に係る経年分析!F56</f>
        <v>212</v>
      </c>
      <c r="C73" s="179">
        <f>基金残高に係る経年分析!G56</f>
        <v>300</v>
      </c>
      <c r="D73" s="179">
        <f>基金残高に係る経年分析!H56</f>
        <v>300</v>
      </c>
    </row>
    <row r="74" spans="1:16" x14ac:dyDescent="0.2">
      <c r="A74" s="178" t="s">
        <v>81</v>
      </c>
      <c r="B74" s="179">
        <f>基金残高に係る経年分析!F57</f>
        <v>3031</v>
      </c>
      <c r="C74" s="179">
        <f>基金残高に係る経年分析!G57</f>
        <v>3837</v>
      </c>
      <c r="D74" s="179">
        <f>基金残高に係る経年分析!H57</f>
        <v>3711</v>
      </c>
    </row>
  </sheetData>
  <sheetProtection algorithmName="SHA-512" hashValue="nQjcx7IW6OGO7P1GSodD9mRWQBc3/XUocMB4dsEG67Ha9EZ9KehT0wkxMfAprNz6Wlt4Xd/WvlTXGb01rTDZew==" saltValue="omvkD8ZW3qlBTqLWwwNO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941188</v>
      </c>
      <c r="S5" s="613"/>
      <c r="T5" s="613"/>
      <c r="U5" s="613"/>
      <c r="V5" s="613"/>
      <c r="W5" s="613"/>
      <c r="X5" s="613"/>
      <c r="Y5" s="614"/>
      <c r="Z5" s="615">
        <v>10.199999999999999</v>
      </c>
      <c r="AA5" s="615"/>
      <c r="AB5" s="615"/>
      <c r="AC5" s="615"/>
      <c r="AD5" s="616">
        <v>941188</v>
      </c>
      <c r="AE5" s="616"/>
      <c r="AF5" s="616"/>
      <c r="AG5" s="616"/>
      <c r="AH5" s="616"/>
      <c r="AI5" s="616"/>
      <c r="AJ5" s="616"/>
      <c r="AK5" s="616"/>
      <c r="AL5" s="617">
        <v>24.2</v>
      </c>
      <c r="AM5" s="618"/>
      <c r="AN5" s="618"/>
      <c r="AO5" s="619"/>
      <c r="AP5" s="609" t="s">
        <v>230</v>
      </c>
      <c r="AQ5" s="610"/>
      <c r="AR5" s="610"/>
      <c r="AS5" s="610"/>
      <c r="AT5" s="610"/>
      <c r="AU5" s="610"/>
      <c r="AV5" s="610"/>
      <c r="AW5" s="610"/>
      <c r="AX5" s="610"/>
      <c r="AY5" s="610"/>
      <c r="AZ5" s="610"/>
      <c r="BA5" s="610"/>
      <c r="BB5" s="610"/>
      <c r="BC5" s="610"/>
      <c r="BD5" s="610"/>
      <c r="BE5" s="610"/>
      <c r="BF5" s="611"/>
      <c r="BG5" s="623">
        <v>941188</v>
      </c>
      <c r="BH5" s="624"/>
      <c r="BI5" s="624"/>
      <c r="BJ5" s="624"/>
      <c r="BK5" s="624"/>
      <c r="BL5" s="624"/>
      <c r="BM5" s="624"/>
      <c r="BN5" s="625"/>
      <c r="BO5" s="626">
        <v>100</v>
      </c>
      <c r="BP5" s="626"/>
      <c r="BQ5" s="626"/>
      <c r="BR5" s="626"/>
      <c r="BS5" s="627" t="s">
        <v>130</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2">
      <c r="B6" s="620" t="s">
        <v>234</v>
      </c>
      <c r="C6" s="621"/>
      <c r="D6" s="621"/>
      <c r="E6" s="621"/>
      <c r="F6" s="621"/>
      <c r="G6" s="621"/>
      <c r="H6" s="621"/>
      <c r="I6" s="621"/>
      <c r="J6" s="621"/>
      <c r="K6" s="621"/>
      <c r="L6" s="621"/>
      <c r="M6" s="621"/>
      <c r="N6" s="621"/>
      <c r="O6" s="621"/>
      <c r="P6" s="621"/>
      <c r="Q6" s="622"/>
      <c r="R6" s="623">
        <v>71716</v>
      </c>
      <c r="S6" s="624"/>
      <c r="T6" s="624"/>
      <c r="U6" s="624"/>
      <c r="V6" s="624"/>
      <c r="W6" s="624"/>
      <c r="X6" s="624"/>
      <c r="Y6" s="625"/>
      <c r="Z6" s="626">
        <v>0.8</v>
      </c>
      <c r="AA6" s="626"/>
      <c r="AB6" s="626"/>
      <c r="AC6" s="626"/>
      <c r="AD6" s="627">
        <v>71716</v>
      </c>
      <c r="AE6" s="627"/>
      <c r="AF6" s="627"/>
      <c r="AG6" s="627"/>
      <c r="AH6" s="627"/>
      <c r="AI6" s="627"/>
      <c r="AJ6" s="627"/>
      <c r="AK6" s="627"/>
      <c r="AL6" s="628">
        <v>1.8</v>
      </c>
      <c r="AM6" s="629"/>
      <c r="AN6" s="629"/>
      <c r="AO6" s="630"/>
      <c r="AP6" s="620" t="s">
        <v>235</v>
      </c>
      <c r="AQ6" s="621"/>
      <c r="AR6" s="621"/>
      <c r="AS6" s="621"/>
      <c r="AT6" s="621"/>
      <c r="AU6" s="621"/>
      <c r="AV6" s="621"/>
      <c r="AW6" s="621"/>
      <c r="AX6" s="621"/>
      <c r="AY6" s="621"/>
      <c r="AZ6" s="621"/>
      <c r="BA6" s="621"/>
      <c r="BB6" s="621"/>
      <c r="BC6" s="621"/>
      <c r="BD6" s="621"/>
      <c r="BE6" s="621"/>
      <c r="BF6" s="622"/>
      <c r="BG6" s="623">
        <v>941188</v>
      </c>
      <c r="BH6" s="624"/>
      <c r="BI6" s="624"/>
      <c r="BJ6" s="624"/>
      <c r="BK6" s="624"/>
      <c r="BL6" s="624"/>
      <c r="BM6" s="624"/>
      <c r="BN6" s="625"/>
      <c r="BO6" s="626">
        <v>100</v>
      </c>
      <c r="BP6" s="626"/>
      <c r="BQ6" s="626"/>
      <c r="BR6" s="626"/>
      <c r="BS6" s="627" t="s">
        <v>130</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80191</v>
      </c>
      <c r="CS6" s="624"/>
      <c r="CT6" s="624"/>
      <c r="CU6" s="624"/>
      <c r="CV6" s="624"/>
      <c r="CW6" s="624"/>
      <c r="CX6" s="624"/>
      <c r="CY6" s="625"/>
      <c r="CZ6" s="617">
        <v>0.9</v>
      </c>
      <c r="DA6" s="618"/>
      <c r="DB6" s="618"/>
      <c r="DC6" s="634"/>
      <c r="DD6" s="632" t="s">
        <v>237</v>
      </c>
      <c r="DE6" s="624"/>
      <c r="DF6" s="624"/>
      <c r="DG6" s="624"/>
      <c r="DH6" s="624"/>
      <c r="DI6" s="624"/>
      <c r="DJ6" s="624"/>
      <c r="DK6" s="624"/>
      <c r="DL6" s="624"/>
      <c r="DM6" s="624"/>
      <c r="DN6" s="624"/>
      <c r="DO6" s="624"/>
      <c r="DP6" s="625"/>
      <c r="DQ6" s="632">
        <v>80188</v>
      </c>
      <c r="DR6" s="624"/>
      <c r="DS6" s="624"/>
      <c r="DT6" s="624"/>
      <c r="DU6" s="624"/>
      <c r="DV6" s="624"/>
      <c r="DW6" s="624"/>
      <c r="DX6" s="624"/>
      <c r="DY6" s="624"/>
      <c r="DZ6" s="624"/>
      <c r="EA6" s="624"/>
      <c r="EB6" s="624"/>
      <c r="EC6" s="633"/>
    </row>
    <row r="7" spans="2:143" ht="11.25" customHeight="1" x14ac:dyDescent="0.2">
      <c r="B7" s="620" t="s">
        <v>238</v>
      </c>
      <c r="C7" s="621"/>
      <c r="D7" s="621"/>
      <c r="E7" s="621"/>
      <c r="F7" s="621"/>
      <c r="G7" s="621"/>
      <c r="H7" s="621"/>
      <c r="I7" s="621"/>
      <c r="J7" s="621"/>
      <c r="K7" s="621"/>
      <c r="L7" s="621"/>
      <c r="M7" s="621"/>
      <c r="N7" s="621"/>
      <c r="O7" s="621"/>
      <c r="P7" s="621"/>
      <c r="Q7" s="622"/>
      <c r="R7" s="623">
        <v>1313</v>
      </c>
      <c r="S7" s="624"/>
      <c r="T7" s="624"/>
      <c r="U7" s="624"/>
      <c r="V7" s="624"/>
      <c r="W7" s="624"/>
      <c r="X7" s="624"/>
      <c r="Y7" s="625"/>
      <c r="Z7" s="626">
        <v>0</v>
      </c>
      <c r="AA7" s="626"/>
      <c r="AB7" s="626"/>
      <c r="AC7" s="626"/>
      <c r="AD7" s="627">
        <v>1313</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421035</v>
      </c>
      <c r="BH7" s="624"/>
      <c r="BI7" s="624"/>
      <c r="BJ7" s="624"/>
      <c r="BK7" s="624"/>
      <c r="BL7" s="624"/>
      <c r="BM7" s="624"/>
      <c r="BN7" s="625"/>
      <c r="BO7" s="626">
        <v>44.7</v>
      </c>
      <c r="BP7" s="626"/>
      <c r="BQ7" s="626"/>
      <c r="BR7" s="626"/>
      <c r="BS7" s="627" t="s">
        <v>130</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1040264</v>
      </c>
      <c r="CS7" s="624"/>
      <c r="CT7" s="624"/>
      <c r="CU7" s="624"/>
      <c r="CV7" s="624"/>
      <c r="CW7" s="624"/>
      <c r="CX7" s="624"/>
      <c r="CY7" s="625"/>
      <c r="CZ7" s="626">
        <v>11.6</v>
      </c>
      <c r="DA7" s="626"/>
      <c r="DB7" s="626"/>
      <c r="DC7" s="626"/>
      <c r="DD7" s="632">
        <v>1992</v>
      </c>
      <c r="DE7" s="624"/>
      <c r="DF7" s="624"/>
      <c r="DG7" s="624"/>
      <c r="DH7" s="624"/>
      <c r="DI7" s="624"/>
      <c r="DJ7" s="624"/>
      <c r="DK7" s="624"/>
      <c r="DL7" s="624"/>
      <c r="DM7" s="624"/>
      <c r="DN7" s="624"/>
      <c r="DO7" s="624"/>
      <c r="DP7" s="625"/>
      <c r="DQ7" s="632">
        <v>893251</v>
      </c>
      <c r="DR7" s="624"/>
      <c r="DS7" s="624"/>
      <c r="DT7" s="624"/>
      <c r="DU7" s="624"/>
      <c r="DV7" s="624"/>
      <c r="DW7" s="624"/>
      <c r="DX7" s="624"/>
      <c r="DY7" s="624"/>
      <c r="DZ7" s="624"/>
      <c r="EA7" s="624"/>
      <c r="EB7" s="624"/>
      <c r="EC7" s="633"/>
    </row>
    <row r="8" spans="2:143" ht="11.25" customHeight="1" x14ac:dyDescent="0.2">
      <c r="B8" s="620" t="s">
        <v>241</v>
      </c>
      <c r="C8" s="621"/>
      <c r="D8" s="621"/>
      <c r="E8" s="621"/>
      <c r="F8" s="621"/>
      <c r="G8" s="621"/>
      <c r="H8" s="621"/>
      <c r="I8" s="621"/>
      <c r="J8" s="621"/>
      <c r="K8" s="621"/>
      <c r="L8" s="621"/>
      <c r="M8" s="621"/>
      <c r="N8" s="621"/>
      <c r="O8" s="621"/>
      <c r="P8" s="621"/>
      <c r="Q8" s="622"/>
      <c r="R8" s="623">
        <v>6975</v>
      </c>
      <c r="S8" s="624"/>
      <c r="T8" s="624"/>
      <c r="U8" s="624"/>
      <c r="V8" s="624"/>
      <c r="W8" s="624"/>
      <c r="X8" s="624"/>
      <c r="Y8" s="625"/>
      <c r="Z8" s="626">
        <v>0.1</v>
      </c>
      <c r="AA8" s="626"/>
      <c r="AB8" s="626"/>
      <c r="AC8" s="626"/>
      <c r="AD8" s="627">
        <v>6975</v>
      </c>
      <c r="AE8" s="627"/>
      <c r="AF8" s="627"/>
      <c r="AG8" s="627"/>
      <c r="AH8" s="627"/>
      <c r="AI8" s="627"/>
      <c r="AJ8" s="627"/>
      <c r="AK8" s="627"/>
      <c r="AL8" s="628">
        <v>0.2</v>
      </c>
      <c r="AM8" s="629"/>
      <c r="AN8" s="629"/>
      <c r="AO8" s="630"/>
      <c r="AP8" s="620" t="s">
        <v>242</v>
      </c>
      <c r="AQ8" s="621"/>
      <c r="AR8" s="621"/>
      <c r="AS8" s="621"/>
      <c r="AT8" s="621"/>
      <c r="AU8" s="621"/>
      <c r="AV8" s="621"/>
      <c r="AW8" s="621"/>
      <c r="AX8" s="621"/>
      <c r="AY8" s="621"/>
      <c r="AZ8" s="621"/>
      <c r="BA8" s="621"/>
      <c r="BB8" s="621"/>
      <c r="BC8" s="621"/>
      <c r="BD8" s="621"/>
      <c r="BE8" s="621"/>
      <c r="BF8" s="622"/>
      <c r="BG8" s="623">
        <v>12794</v>
      </c>
      <c r="BH8" s="624"/>
      <c r="BI8" s="624"/>
      <c r="BJ8" s="624"/>
      <c r="BK8" s="624"/>
      <c r="BL8" s="624"/>
      <c r="BM8" s="624"/>
      <c r="BN8" s="625"/>
      <c r="BO8" s="626">
        <v>1.4</v>
      </c>
      <c r="BP8" s="626"/>
      <c r="BQ8" s="626"/>
      <c r="BR8" s="626"/>
      <c r="BS8" s="627" t="s">
        <v>130</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1400356</v>
      </c>
      <c r="CS8" s="624"/>
      <c r="CT8" s="624"/>
      <c r="CU8" s="624"/>
      <c r="CV8" s="624"/>
      <c r="CW8" s="624"/>
      <c r="CX8" s="624"/>
      <c r="CY8" s="625"/>
      <c r="CZ8" s="626">
        <v>15.6</v>
      </c>
      <c r="DA8" s="626"/>
      <c r="DB8" s="626"/>
      <c r="DC8" s="626"/>
      <c r="DD8" s="632">
        <v>793</v>
      </c>
      <c r="DE8" s="624"/>
      <c r="DF8" s="624"/>
      <c r="DG8" s="624"/>
      <c r="DH8" s="624"/>
      <c r="DI8" s="624"/>
      <c r="DJ8" s="624"/>
      <c r="DK8" s="624"/>
      <c r="DL8" s="624"/>
      <c r="DM8" s="624"/>
      <c r="DN8" s="624"/>
      <c r="DO8" s="624"/>
      <c r="DP8" s="625"/>
      <c r="DQ8" s="632">
        <v>642814</v>
      </c>
      <c r="DR8" s="624"/>
      <c r="DS8" s="624"/>
      <c r="DT8" s="624"/>
      <c r="DU8" s="624"/>
      <c r="DV8" s="624"/>
      <c r="DW8" s="624"/>
      <c r="DX8" s="624"/>
      <c r="DY8" s="624"/>
      <c r="DZ8" s="624"/>
      <c r="EA8" s="624"/>
      <c r="EB8" s="624"/>
      <c r="EC8" s="633"/>
    </row>
    <row r="9" spans="2:143" ht="11.25" customHeight="1" x14ac:dyDescent="0.2">
      <c r="B9" s="620" t="s">
        <v>244</v>
      </c>
      <c r="C9" s="621"/>
      <c r="D9" s="621"/>
      <c r="E9" s="621"/>
      <c r="F9" s="621"/>
      <c r="G9" s="621"/>
      <c r="H9" s="621"/>
      <c r="I9" s="621"/>
      <c r="J9" s="621"/>
      <c r="K9" s="621"/>
      <c r="L9" s="621"/>
      <c r="M9" s="621"/>
      <c r="N9" s="621"/>
      <c r="O9" s="621"/>
      <c r="P9" s="621"/>
      <c r="Q9" s="622"/>
      <c r="R9" s="623">
        <v>5326</v>
      </c>
      <c r="S9" s="624"/>
      <c r="T9" s="624"/>
      <c r="U9" s="624"/>
      <c r="V9" s="624"/>
      <c r="W9" s="624"/>
      <c r="X9" s="624"/>
      <c r="Y9" s="625"/>
      <c r="Z9" s="626">
        <v>0.1</v>
      </c>
      <c r="AA9" s="626"/>
      <c r="AB9" s="626"/>
      <c r="AC9" s="626"/>
      <c r="AD9" s="627">
        <v>5326</v>
      </c>
      <c r="AE9" s="627"/>
      <c r="AF9" s="627"/>
      <c r="AG9" s="627"/>
      <c r="AH9" s="627"/>
      <c r="AI9" s="627"/>
      <c r="AJ9" s="627"/>
      <c r="AK9" s="627"/>
      <c r="AL9" s="628">
        <v>0.1</v>
      </c>
      <c r="AM9" s="629"/>
      <c r="AN9" s="629"/>
      <c r="AO9" s="630"/>
      <c r="AP9" s="620" t="s">
        <v>245</v>
      </c>
      <c r="AQ9" s="621"/>
      <c r="AR9" s="621"/>
      <c r="AS9" s="621"/>
      <c r="AT9" s="621"/>
      <c r="AU9" s="621"/>
      <c r="AV9" s="621"/>
      <c r="AW9" s="621"/>
      <c r="AX9" s="621"/>
      <c r="AY9" s="621"/>
      <c r="AZ9" s="621"/>
      <c r="BA9" s="621"/>
      <c r="BB9" s="621"/>
      <c r="BC9" s="621"/>
      <c r="BD9" s="621"/>
      <c r="BE9" s="621"/>
      <c r="BF9" s="622"/>
      <c r="BG9" s="623">
        <v>375306</v>
      </c>
      <c r="BH9" s="624"/>
      <c r="BI9" s="624"/>
      <c r="BJ9" s="624"/>
      <c r="BK9" s="624"/>
      <c r="BL9" s="624"/>
      <c r="BM9" s="624"/>
      <c r="BN9" s="625"/>
      <c r="BO9" s="626">
        <v>39.9</v>
      </c>
      <c r="BP9" s="626"/>
      <c r="BQ9" s="626"/>
      <c r="BR9" s="626"/>
      <c r="BS9" s="627" t="s">
        <v>130</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2362299</v>
      </c>
      <c r="CS9" s="624"/>
      <c r="CT9" s="624"/>
      <c r="CU9" s="624"/>
      <c r="CV9" s="624"/>
      <c r="CW9" s="624"/>
      <c r="CX9" s="624"/>
      <c r="CY9" s="625"/>
      <c r="CZ9" s="626">
        <v>26.3</v>
      </c>
      <c r="DA9" s="626"/>
      <c r="DB9" s="626"/>
      <c r="DC9" s="626"/>
      <c r="DD9" s="632">
        <v>1046179</v>
      </c>
      <c r="DE9" s="624"/>
      <c r="DF9" s="624"/>
      <c r="DG9" s="624"/>
      <c r="DH9" s="624"/>
      <c r="DI9" s="624"/>
      <c r="DJ9" s="624"/>
      <c r="DK9" s="624"/>
      <c r="DL9" s="624"/>
      <c r="DM9" s="624"/>
      <c r="DN9" s="624"/>
      <c r="DO9" s="624"/>
      <c r="DP9" s="625"/>
      <c r="DQ9" s="632">
        <v>1138183</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22165</v>
      </c>
      <c r="BH10" s="624"/>
      <c r="BI10" s="624"/>
      <c r="BJ10" s="624"/>
      <c r="BK10" s="624"/>
      <c r="BL10" s="624"/>
      <c r="BM10" s="624"/>
      <c r="BN10" s="625"/>
      <c r="BO10" s="626">
        <v>2.4</v>
      </c>
      <c r="BP10" s="626"/>
      <c r="BQ10" s="626"/>
      <c r="BR10" s="626"/>
      <c r="BS10" s="627" t="s">
        <v>130</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193426</v>
      </c>
      <c r="CS10" s="624"/>
      <c r="CT10" s="624"/>
      <c r="CU10" s="624"/>
      <c r="CV10" s="624"/>
      <c r="CW10" s="624"/>
      <c r="CX10" s="624"/>
      <c r="CY10" s="625"/>
      <c r="CZ10" s="626">
        <v>2.2000000000000002</v>
      </c>
      <c r="DA10" s="626"/>
      <c r="DB10" s="626"/>
      <c r="DC10" s="626"/>
      <c r="DD10" s="632">
        <v>69172</v>
      </c>
      <c r="DE10" s="624"/>
      <c r="DF10" s="624"/>
      <c r="DG10" s="624"/>
      <c r="DH10" s="624"/>
      <c r="DI10" s="624"/>
      <c r="DJ10" s="624"/>
      <c r="DK10" s="624"/>
      <c r="DL10" s="624"/>
      <c r="DM10" s="624"/>
      <c r="DN10" s="624"/>
      <c r="DO10" s="624"/>
      <c r="DP10" s="625"/>
      <c r="DQ10" s="632">
        <v>56197</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175860</v>
      </c>
      <c r="S11" s="624"/>
      <c r="T11" s="624"/>
      <c r="U11" s="624"/>
      <c r="V11" s="624"/>
      <c r="W11" s="624"/>
      <c r="X11" s="624"/>
      <c r="Y11" s="625"/>
      <c r="Z11" s="628">
        <v>1.9</v>
      </c>
      <c r="AA11" s="629"/>
      <c r="AB11" s="629"/>
      <c r="AC11" s="635"/>
      <c r="AD11" s="632">
        <v>175860</v>
      </c>
      <c r="AE11" s="624"/>
      <c r="AF11" s="624"/>
      <c r="AG11" s="624"/>
      <c r="AH11" s="624"/>
      <c r="AI11" s="624"/>
      <c r="AJ11" s="624"/>
      <c r="AK11" s="625"/>
      <c r="AL11" s="628">
        <v>4.5</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10770</v>
      </c>
      <c r="BH11" s="624"/>
      <c r="BI11" s="624"/>
      <c r="BJ11" s="624"/>
      <c r="BK11" s="624"/>
      <c r="BL11" s="624"/>
      <c r="BM11" s="624"/>
      <c r="BN11" s="625"/>
      <c r="BO11" s="626">
        <v>1.1000000000000001</v>
      </c>
      <c r="BP11" s="626"/>
      <c r="BQ11" s="626"/>
      <c r="BR11" s="626"/>
      <c r="BS11" s="627" t="s">
        <v>130</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601305</v>
      </c>
      <c r="CS11" s="624"/>
      <c r="CT11" s="624"/>
      <c r="CU11" s="624"/>
      <c r="CV11" s="624"/>
      <c r="CW11" s="624"/>
      <c r="CX11" s="624"/>
      <c r="CY11" s="625"/>
      <c r="CZ11" s="626">
        <v>6.7</v>
      </c>
      <c r="DA11" s="626"/>
      <c r="DB11" s="626"/>
      <c r="DC11" s="626"/>
      <c r="DD11" s="632">
        <v>322423</v>
      </c>
      <c r="DE11" s="624"/>
      <c r="DF11" s="624"/>
      <c r="DG11" s="624"/>
      <c r="DH11" s="624"/>
      <c r="DI11" s="624"/>
      <c r="DJ11" s="624"/>
      <c r="DK11" s="624"/>
      <c r="DL11" s="624"/>
      <c r="DM11" s="624"/>
      <c r="DN11" s="624"/>
      <c r="DO11" s="624"/>
      <c r="DP11" s="625"/>
      <c r="DQ11" s="632">
        <v>190973</v>
      </c>
      <c r="DR11" s="624"/>
      <c r="DS11" s="624"/>
      <c r="DT11" s="624"/>
      <c r="DU11" s="624"/>
      <c r="DV11" s="624"/>
      <c r="DW11" s="624"/>
      <c r="DX11" s="624"/>
      <c r="DY11" s="624"/>
      <c r="DZ11" s="624"/>
      <c r="EA11" s="624"/>
      <c r="EB11" s="624"/>
      <c r="EC11" s="633"/>
    </row>
    <row r="12" spans="2:143" ht="11.25" customHeight="1" x14ac:dyDescent="0.2">
      <c r="B12" s="620" t="s">
        <v>253</v>
      </c>
      <c r="C12" s="621"/>
      <c r="D12" s="621"/>
      <c r="E12" s="621"/>
      <c r="F12" s="621"/>
      <c r="G12" s="621"/>
      <c r="H12" s="621"/>
      <c r="I12" s="621"/>
      <c r="J12" s="621"/>
      <c r="K12" s="621"/>
      <c r="L12" s="621"/>
      <c r="M12" s="621"/>
      <c r="N12" s="621"/>
      <c r="O12" s="621"/>
      <c r="P12" s="621"/>
      <c r="Q12" s="622"/>
      <c r="R12" s="623" t="s">
        <v>237</v>
      </c>
      <c r="S12" s="624"/>
      <c r="T12" s="624"/>
      <c r="U12" s="624"/>
      <c r="V12" s="624"/>
      <c r="W12" s="624"/>
      <c r="X12" s="624"/>
      <c r="Y12" s="625"/>
      <c r="Z12" s="626" t="s">
        <v>237</v>
      </c>
      <c r="AA12" s="626"/>
      <c r="AB12" s="626"/>
      <c r="AC12" s="626"/>
      <c r="AD12" s="627" t="s">
        <v>130</v>
      </c>
      <c r="AE12" s="627"/>
      <c r="AF12" s="627"/>
      <c r="AG12" s="627"/>
      <c r="AH12" s="627"/>
      <c r="AI12" s="627"/>
      <c r="AJ12" s="627"/>
      <c r="AK12" s="627"/>
      <c r="AL12" s="628" t="s">
        <v>130</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395161</v>
      </c>
      <c r="BH12" s="624"/>
      <c r="BI12" s="624"/>
      <c r="BJ12" s="624"/>
      <c r="BK12" s="624"/>
      <c r="BL12" s="624"/>
      <c r="BM12" s="624"/>
      <c r="BN12" s="625"/>
      <c r="BO12" s="626">
        <v>42</v>
      </c>
      <c r="BP12" s="626"/>
      <c r="BQ12" s="626"/>
      <c r="BR12" s="626"/>
      <c r="BS12" s="627" t="s">
        <v>237</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304453</v>
      </c>
      <c r="CS12" s="624"/>
      <c r="CT12" s="624"/>
      <c r="CU12" s="624"/>
      <c r="CV12" s="624"/>
      <c r="CW12" s="624"/>
      <c r="CX12" s="624"/>
      <c r="CY12" s="625"/>
      <c r="CZ12" s="626">
        <v>3.4</v>
      </c>
      <c r="DA12" s="626"/>
      <c r="DB12" s="626"/>
      <c r="DC12" s="626"/>
      <c r="DD12" s="632">
        <v>8416</v>
      </c>
      <c r="DE12" s="624"/>
      <c r="DF12" s="624"/>
      <c r="DG12" s="624"/>
      <c r="DH12" s="624"/>
      <c r="DI12" s="624"/>
      <c r="DJ12" s="624"/>
      <c r="DK12" s="624"/>
      <c r="DL12" s="624"/>
      <c r="DM12" s="624"/>
      <c r="DN12" s="624"/>
      <c r="DO12" s="624"/>
      <c r="DP12" s="625"/>
      <c r="DQ12" s="632">
        <v>178801</v>
      </c>
      <c r="DR12" s="624"/>
      <c r="DS12" s="624"/>
      <c r="DT12" s="624"/>
      <c r="DU12" s="624"/>
      <c r="DV12" s="624"/>
      <c r="DW12" s="624"/>
      <c r="DX12" s="624"/>
      <c r="DY12" s="624"/>
      <c r="DZ12" s="624"/>
      <c r="EA12" s="624"/>
      <c r="EB12" s="624"/>
      <c r="EC12" s="633"/>
    </row>
    <row r="13" spans="2:143" ht="11.25" customHeight="1" x14ac:dyDescent="0.2">
      <c r="B13" s="620" t="s">
        <v>256</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130</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344579</v>
      </c>
      <c r="BH13" s="624"/>
      <c r="BI13" s="624"/>
      <c r="BJ13" s="624"/>
      <c r="BK13" s="624"/>
      <c r="BL13" s="624"/>
      <c r="BM13" s="624"/>
      <c r="BN13" s="625"/>
      <c r="BO13" s="626">
        <v>36.6</v>
      </c>
      <c r="BP13" s="626"/>
      <c r="BQ13" s="626"/>
      <c r="BR13" s="626"/>
      <c r="BS13" s="627" t="s">
        <v>130</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791778</v>
      </c>
      <c r="CS13" s="624"/>
      <c r="CT13" s="624"/>
      <c r="CU13" s="624"/>
      <c r="CV13" s="624"/>
      <c r="CW13" s="624"/>
      <c r="CX13" s="624"/>
      <c r="CY13" s="625"/>
      <c r="CZ13" s="626">
        <v>8.8000000000000007</v>
      </c>
      <c r="DA13" s="626"/>
      <c r="DB13" s="626"/>
      <c r="DC13" s="626"/>
      <c r="DD13" s="632">
        <v>575895</v>
      </c>
      <c r="DE13" s="624"/>
      <c r="DF13" s="624"/>
      <c r="DG13" s="624"/>
      <c r="DH13" s="624"/>
      <c r="DI13" s="624"/>
      <c r="DJ13" s="624"/>
      <c r="DK13" s="624"/>
      <c r="DL13" s="624"/>
      <c r="DM13" s="624"/>
      <c r="DN13" s="624"/>
      <c r="DO13" s="624"/>
      <c r="DP13" s="625"/>
      <c r="DQ13" s="632">
        <v>218602</v>
      </c>
      <c r="DR13" s="624"/>
      <c r="DS13" s="624"/>
      <c r="DT13" s="624"/>
      <c r="DU13" s="624"/>
      <c r="DV13" s="624"/>
      <c r="DW13" s="624"/>
      <c r="DX13" s="624"/>
      <c r="DY13" s="624"/>
      <c r="DZ13" s="624"/>
      <c r="EA13" s="624"/>
      <c r="EB13" s="624"/>
      <c r="EC13" s="633"/>
    </row>
    <row r="14" spans="2:143" ht="11.25" customHeight="1" x14ac:dyDescent="0.2">
      <c r="B14" s="620" t="s">
        <v>259</v>
      </c>
      <c r="C14" s="621"/>
      <c r="D14" s="621"/>
      <c r="E14" s="621"/>
      <c r="F14" s="621"/>
      <c r="G14" s="621"/>
      <c r="H14" s="621"/>
      <c r="I14" s="621"/>
      <c r="J14" s="621"/>
      <c r="K14" s="621"/>
      <c r="L14" s="621"/>
      <c r="M14" s="621"/>
      <c r="N14" s="621"/>
      <c r="O14" s="621"/>
      <c r="P14" s="621"/>
      <c r="Q14" s="622"/>
      <c r="R14" s="623">
        <v>3</v>
      </c>
      <c r="S14" s="624"/>
      <c r="T14" s="624"/>
      <c r="U14" s="624"/>
      <c r="V14" s="624"/>
      <c r="W14" s="624"/>
      <c r="X14" s="624"/>
      <c r="Y14" s="625"/>
      <c r="Z14" s="626">
        <v>0</v>
      </c>
      <c r="AA14" s="626"/>
      <c r="AB14" s="626"/>
      <c r="AC14" s="626"/>
      <c r="AD14" s="627">
        <v>3</v>
      </c>
      <c r="AE14" s="627"/>
      <c r="AF14" s="627"/>
      <c r="AG14" s="627"/>
      <c r="AH14" s="627"/>
      <c r="AI14" s="627"/>
      <c r="AJ14" s="627"/>
      <c r="AK14" s="627"/>
      <c r="AL14" s="628">
        <v>0</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40676</v>
      </c>
      <c r="BH14" s="624"/>
      <c r="BI14" s="624"/>
      <c r="BJ14" s="624"/>
      <c r="BK14" s="624"/>
      <c r="BL14" s="624"/>
      <c r="BM14" s="624"/>
      <c r="BN14" s="625"/>
      <c r="BO14" s="626">
        <v>4.3</v>
      </c>
      <c r="BP14" s="626"/>
      <c r="BQ14" s="626"/>
      <c r="BR14" s="626"/>
      <c r="BS14" s="627" t="s">
        <v>130</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477469</v>
      </c>
      <c r="CS14" s="624"/>
      <c r="CT14" s="624"/>
      <c r="CU14" s="624"/>
      <c r="CV14" s="624"/>
      <c r="CW14" s="624"/>
      <c r="CX14" s="624"/>
      <c r="CY14" s="625"/>
      <c r="CZ14" s="626">
        <v>5.3</v>
      </c>
      <c r="DA14" s="626"/>
      <c r="DB14" s="626"/>
      <c r="DC14" s="626"/>
      <c r="DD14" s="632">
        <v>148395</v>
      </c>
      <c r="DE14" s="624"/>
      <c r="DF14" s="624"/>
      <c r="DG14" s="624"/>
      <c r="DH14" s="624"/>
      <c r="DI14" s="624"/>
      <c r="DJ14" s="624"/>
      <c r="DK14" s="624"/>
      <c r="DL14" s="624"/>
      <c r="DM14" s="624"/>
      <c r="DN14" s="624"/>
      <c r="DO14" s="624"/>
      <c r="DP14" s="625"/>
      <c r="DQ14" s="632">
        <v>148947</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237</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84316</v>
      </c>
      <c r="BH15" s="624"/>
      <c r="BI15" s="624"/>
      <c r="BJ15" s="624"/>
      <c r="BK15" s="624"/>
      <c r="BL15" s="624"/>
      <c r="BM15" s="624"/>
      <c r="BN15" s="625"/>
      <c r="BO15" s="626">
        <v>9</v>
      </c>
      <c r="BP15" s="626"/>
      <c r="BQ15" s="626"/>
      <c r="BR15" s="626"/>
      <c r="BS15" s="627" t="s">
        <v>237</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934410</v>
      </c>
      <c r="CS15" s="624"/>
      <c r="CT15" s="624"/>
      <c r="CU15" s="624"/>
      <c r="CV15" s="624"/>
      <c r="CW15" s="624"/>
      <c r="CX15" s="624"/>
      <c r="CY15" s="625"/>
      <c r="CZ15" s="626">
        <v>10.4</v>
      </c>
      <c r="DA15" s="626"/>
      <c r="DB15" s="626"/>
      <c r="DC15" s="626"/>
      <c r="DD15" s="632">
        <v>403361</v>
      </c>
      <c r="DE15" s="624"/>
      <c r="DF15" s="624"/>
      <c r="DG15" s="624"/>
      <c r="DH15" s="624"/>
      <c r="DI15" s="624"/>
      <c r="DJ15" s="624"/>
      <c r="DK15" s="624"/>
      <c r="DL15" s="624"/>
      <c r="DM15" s="624"/>
      <c r="DN15" s="624"/>
      <c r="DO15" s="624"/>
      <c r="DP15" s="625"/>
      <c r="DQ15" s="632">
        <v>332273</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16300</v>
      </c>
      <c r="S16" s="624"/>
      <c r="T16" s="624"/>
      <c r="U16" s="624"/>
      <c r="V16" s="624"/>
      <c r="W16" s="624"/>
      <c r="X16" s="624"/>
      <c r="Y16" s="625"/>
      <c r="Z16" s="626">
        <v>0.2</v>
      </c>
      <c r="AA16" s="626"/>
      <c r="AB16" s="626"/>
      <c r="AC16" s="626"/>
      <c r="AD16" s="627">
        <v>16300</v>
      </c>
      <c r="AE16" s="627"/>
      <c r="AF16" s="627"/>
      <c r="AG16" s="627"/>
      <c r="AH16" s="627"/>
      <c r="AI16" s="627"/>
      <c r="AJ16" s="627"/>
      <c r="AK16" s="627"/>
      <c r="AL16" s="628">
        <v>0.4</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237</v>
      </c>
      <c r="BH16" s="624"/>
      <c r="BI16" s="624"/>
      <c r="BJ16" s="624"/>
      <c r="BK16" s="624"/>
      <c r="BL16" s="624"/>
      <c r="BM16" s="624"/>
      <c r="BN16" s="625"/>
      <c r="BO16" s="626" t="s">
        <v>237</v>
      </c>
      <c r="BP16" s="626"/>
      <c r="BQ16" s="626"/>
      <c r="BR16" s="626"/>
      <c r="BS16" s="627" t="s">
        <v>237</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v>29920</v>
      </c>
      <c r="CS16" s="624"/>
      <c r="CT16" s="624"/>
      <c r="CU16" s="624"/>
      <c r="CV16" s="624"/>
      <c r="CW16" s="624"/>
      <c r="CX16" s="624"/>
      <c r="CY16" s="625"/>
      <c r="CZ16" s="626">
        <v>0.3</v>
      </c>
      <c r="DA16" s="626"/>
      <c r="DB16" s="626"/>
      <c r="DC16" s="626"/>
      <c r="DD16" s="632" t="s">
        <v>130</v>
      </c>
      <c r="DE16" s="624"/>
      <c r="DF16" s="624"/>
      <c r="DG16" s="624"/>
      <c r="DH16" s="624"/>
      <c r="DI16" s="624"/>
      <c r="DJ16" s="624"/>
      <c r="DK16" s="624"/>
      <c r="DL16" s="624"/>
      <c r="DM16" s="624"/>
      <c r="DN16" s="624"/>
      <c r="DO16" s="624"/>
      <c r="DP16" s="625"/>
      <c r="DQ16" s="632">
        <v>17750</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26462</v>
      </c>
      <c r="S17" s="624"/>
      <c r="T17" s="624"/>
      <c r="U17" s="624"/>
      <c r="V17" s="624"/>
      <c r="W17" s="624"/>
      <c r="X17" s="624"/>
      <c r="Y17" s="625"/>
      <c r="Z17" s="626">
        <v>0.3</v>
      </c>
      <c r="AA17" s="626"/>
      <c r="AB17" s="626"/>
      <c r="AC17" s="626"/>
      <c r="AD17" s="627">
        <v>26462</v>
      </c>
      <c r="AE17" s="627"/>
      <c r="AF17" s="627"/>
      <c r="AG17" s="627"/>
      <c r="AH17" s="627"/>
      <c r="AI17" s="627"/>
      <c r="AJ17" s="627"/>
      <c r="AK17" s="627"/>
      <c r="AL17" s="628">
        <v>0.7</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130</v>
      </c>
      <c r="BH17" s="624"/>
      <c r="BI17" s="624"/>
      <c r="BJ17" s="624"/>
      <c r="BK17" s="624"/>
      <c r="BL17" s="624"/>
      <c r="BM17" s="624"/>
      <c r="BN17" s="625"/>
      <c r="BO17" s="626" t="s">
        <v>130</v>
      </c>
      <c r="BP17" s="626"/>
      <c r="BQ17" s="626"/>
      <c r="BR17" s="626"/>
      <c r="BS17" s="627" t="s">
        <v>130</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709424</v>
      </c>
      <c r="CS17" s="624"/>
      <c r="CT17" s="624"/>
      <c r="CU17" s="624"/>
      <c r="CV17" s="624"/>
      <c r="CW17" s="624"/>
      <c r="CX17" s="624"/>
      <c r="CY17" s="625"/>
      <c r="CZ17" s="626">
        <v>7.9</v>
      </c>
      <c r="DA17" s="626"/>
      <c r="DB17" s="626"/>
      <c r="DC17" s="626"/>
      <c r="DD17" s="632" t="s">
        <v>237</v>
      </c>
      <c r="DE17" s="624"/>
      <c r="DF17" s="624"/>
      <c r="DG17" s="624"/>
      <c r="DH17" s="624"/>
      <c r="DI17" s="624"/>
      <c r="DJ17" s="624"/>
      <c r="DK17" s="624"/>
      <c r="DL17" s="624"/>
      <c r="DM17" s="624"/>
      <c r="DN17" s="624"/>
      <c r="DO17" s="624"/>
      <c r="DP17" s="625"/>
      <c r="DQ17" s="632">
        <v>658802</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1699</v>
      </c>
      <c r="S18" s="624"/>
      <c r="T18" s="624"/>
      <c r="U18" s="624"/>
      <c r="V18" s="624"/>
      <c r="W18" s="624"/>
      <c r="X18" s="624"/>
      <c r="Y18" s="625"/>
      <c r="Z18" s="626">
        <v>0</v>
      </c>
      <c r="AA18" s="626"/>
      <c r="AB18" s="626"/>
      <c r="AC18" s="626"/>
      <c r="AD18" s="627">
        <v>1699</v>
      </c>
      <c r="AE18" s="627"/>
      <c r="AF18" s="627"/>
      <c r="AG18" s="627"/>
      <c r="AH18" s="627"/>
      <c r="AI18" s="627"/>
      <c r="AJ18" s="627"/>
      <c r="AK18" s="627"/>
      <c r="AL18" s="628">
        <v>0</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237</v>
      </c>
      <c r="BH18" s="624"/>
      <c r="BI18" s="624"/>
      <c r="BJ18" s="624"/>
      <c r="BK18" s="624"/>
      <c r="BL18" s="624"/>
      <c r="BM18" s="624"/>
      <c r="BN18" s="625"/>
      <c r="BO18" s="626" t="s">
        <v>130</v>
      </c>
      <c r="BP18" s="626"/>
      <c r="BQ18" s="626"/>
      <c r="BR18" s="626"/>
      <c r="BS18" s="627" t="s">
        <v>130</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v>70000</v>
      </c>
      <c r="CS18" s="624"/>
      <c r="CT18" s="624"/>
      <c r="CU18" s="624"/>
      <c r="CV18" s="624"/>
      <c r="CW18" s="624"/>
      <c r="CX18" s="624"/>
      <c r="CY18" s="625"/>
      <c r="CZ18" s="626">
        <v>0.8</v>
      </c>
      <c r="DA18" s="626"/>
      <c r="DB18" s="626"/>
      <c r="DC18" s="626"/>
      <c r="DD18" s="632" t="s">
        <v>130</v>
      </c>
      <c r="DE18" s="624"/>
      <c r="DF18" s="624"/>
      <c r="DG18" s="624"/>
      <c r="DH18" s="624"/>
      <c r="DI18" s="624"/>
      <c r="DJ18" s="624"/>
      <c r="DK18" s="624"/>
      <c r="DL18" s="624"/>
      <c r="DM18" s="624"/>
      <c r="DN18" s="624"/>
      <c r="DO18" s="624"/>
      <c r="DP18" s="625"/>
      <c r="DQ18" s="632">
        <v>10000</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1699</v>
      </c>
      <c r="S19" s="624"/>
      <c r="T19" s="624"/>
      <c r="U19" s="624"/>
      <c r="V19" s="624"/>
      <c r="W19" s="624"/>
      <c r="X19" s="624"/>
      <c r="Y19" s="625"/>
      <c r="Z19" s="626">
        <v>0</v>
      </c>
      <c r="AA19" s="626"/>
      <c r="AB19" s="626"/>
      <c r="AC19" s="626"/>
      <c r="AD19" s="627">
        <v>1699</v>
      </c>
      <c r="AE19" s="627"/>
      <c r="AF19" s="627"/>
      <c r="AG19" s="627"/>
      <c r="AH19" s="627"/>
      <c r="AI19" s="627"/>
      <c r="AJ19" s="627"/>
      <c r="AK19" s="627"/>
      <c r="AL19" s="628">
        <v>0</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t="s">
        <v>130</v>
      </c>
      <c r="BH19" s="624"/>
      <c r="BI19" s="624"/>
      <c r="BJ19" s="624"/>
      <c r="BK19" s="624"/>
      <c r="BL19" s="624"/>
      <c r="BM19" s="624"/>
      <c r="BN19" s="625"/>
      <c r="BO19" s="626" t="s">
        <v>237</v>
      </c>
      <c r="BP19" s="626"/>
      <c r="BQ19" s="626"/>
      <c r="BR19" s="626"/>
      <c r="BS19" s="627" t="s">
        <v>130</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237</v>
      </c>
      <c r="CS19" s="624"/>
      <c r="CT19" s="624"/>
      <c r="CU19" s="624"/>
      <c r="CV19" s="624"/>
      <c r="CW19" s="624"/>
      <c r="CX19" s="624"/>
      <c r="CY19" s="625"/>
      <c r="CZ19" s="626" t="s">
        <v>130</v>
      </c>
      <c r="DA19" s="626"/>
      <c r="DB19" s="626"/>
      <c r="DC19" s="626"/>
      <c r="DD19" s="632" t="s">
        <v>237</v>
      </c>
      <c r="DE19" s="624"/>
      <c r="DF19" s="624"/>
      <c r="DG19" s="624"/>
      <c r="DH19" s="624"/>
      <c r="DI19" s="624"/>
      <c r="DJ19" s="624"/>
      <c r="DK19" s="624"/>
      <c r="DL19" s="624"/>
      <c r="DM19" s="624"/>
      <c r="DN19" s="624"/>
      <c r="DO19" s="624"/>
      <c r="DP19" s="625"/>
      <c r="DQ19" s="632" t="s">
        <v>130</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237</v>
      </c>
      <c r="AA20" s="626"/>
      <c r="AB20" s="626"/>
      <c r="AC20" s="626"/>
      <c r="AD20" s="627" t="s">
        <v>130</v>
      </c>
      <c r="AE20" s="627"/>
      <c r="AF20" s="627"/>
      <c r="AG20" s="627"/>
      <c r="AH20" s="627"/>
      <c r="AI20" s="627"/>
      <c r="AJ20" s="627"/>
      <c r="AK20" s="627"/>
      <c r="AL20" s="628" t="s">
        <v>130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t="s">
        <v>130</v>
      </c>
      <c r="BH20" s="624"/>
      <c r="BI20" s="624"/>
      <c r="BJ20" s="624"/>
      <c r="BK20" s="624"/>
      <c r="BL20" s="624"/>
      <c r="BM20" s="624"/>
      <c r="BN20" s="625"/>
      <c r="BO20" s="626" t="s">
        <v>130</v>
      </c>
      <c r="BP20" s="626"/>
      <c r="BQ20" s="626"/>
      <c r="BR20" s="626"/>
      <c r="BS20" s="627" t="s">
        <v>130</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8995295</v>
      </c>
      <c r="CS20" s="624"/>
      <c r="CT20" s="624"/>
      <c r="CU20" s="624"/>
      <c r="CV20" s="624"/>
      <c r="CW20" s="624"/>
      <c r="CX20" s="624"/>
      <c r="CY20" s="625"/>
      <c r="CZ20" s="626">
        <v>100</v>
      </c>
      <c r="DA20" s="626"/>
      <c r="DB20" s="626"/>
      <c r="DC20" s="626"/>
      <c r="DD20" s="632">
        <v>2576626</v>
      </c>
      <c r="DE20" s="624"/>
      <c r="DF20" s="624"/>
      <c r="DG20" s="624"/>
      <c r="DH20" s="624"/>
      <c r="DI20" s="624"/>
      <c r="DJ20" s="624"/>
      <c r="DK20" s="624"/>
      <c r="DL20" s="624"/>
      <c r="DM20" s="624"/>
      <c r="DN20" s="624"/>
      <c r="DO20" s="624"/>
      <c r="DP20" s="625"/>
      <c r="DQ20" s="632">
        <v>4566781</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2961979</v>
      </c>
      <c r="S21" s="624"/>
      <c r="T21" s="624"/>
      <c r="U21" s="624"/>
      <c r="V21" s="624"/>
      <c r="W21" s="624"/>
      <c r="X21" s="624"/>
      <c r="Y21" s="625"/>
      <c r="Z21" s="626">
        <v>32.1</v>
      </c>
      <c r="AA21" s="626"/>
      <c r="AB21" s="626"/>
      <c r="AC21" s="626"/>
      <c r="AD21" s="627">
        <v>2643570</v>
      </c>
      <c r="AE21" s="627"/>
      <c r="AF21" s="627"/>
      <c r="AG21" s="627"/>
      <c r="AH21" s="627"/>
      <c r="AI21" s="627"/>
      <c r="AJ21" s="627"/>
      <c r="AK21" s="627"/>
      <c r="AL21" s="628">
        <v>67.900000000000006</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t="s">
        <v>237</v>
      </c>
      <c r="BH21" s="624"/>
      <c r="BI21" s="624"/>
      <c r="BJ21" s="624"/>
      <c r="BK21" s="624"/>
      <c r="BL21" s="624"/>
      <c r="BM21" s="624"/>
      <c r="BN21" s="625"/>
      <c r="BO21" s="626" t="s">
        <v>130</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2643570</v>
      </c>
      <c r="S22" s="624"/>
      <c r="T22" s="624"/>
      <c r="U22" s="624"/>
      <c r="V22" s="624"/>
      <c r="W22" s="624"/>
      <c r="X22" s="624"/>
      <c r="Y22" s="625"/>
      <c r="Z22" s="626">
        <v>28.7</v>
      </c>
      <c r="AA22" s="626"/>
      <c r="AB22" s="626"/>
      <c r="AC22" s="626"/>
      <c r="AD22" s="627">
        <v>2643570</v>
      </c>
      <c r="AE22" s="627"/>
      <c r="AF22" s="627"/>
      <c r="AG22" s="627"/>
      <c r="AH22" s="627"/>
      <c r="AI22" s="627"/>
      <c r="AJ22" s="627"/>
      <c r="AK22" s="627"/>
      <c r="AL22" s="628">
        <v>67.900000000000006</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237</v>
      </c>
      <c r="BH22" s="624"/>
      <c r="BI22" s="624"/>
      <c r="BJ22" s="624"/>
      <c r="BK22" s="624"/>
      <c r="BL22" s="624"/>
      <c r="BM22" s="624"/>
      <c r="BN22" s="625"/>
      <c r="BO22" s="626" t="s">
        <v>237</v>
      </c>
      <c r="BP22" s="626"/>
      <c r="BQ22" s="626"/>
      <c r="BR22" s="626"/>
      <c r="BS22" s="627" t="s">
        <v>237</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318409</v>
      </c>
      <c r="S23" s="624"/>
      <c r="T23" s="624"/>
      <c r="U23" s="624"/>
      <c r="V23" s="624"/>
      <c r="W23" s="624"/>
      <c r="X23" s="624"/>
      <c r="Y23" s="625"/>
      <c r="Z23" s="626">
        <v>3.5</v>
      </c>
      <c r="AA23" s="626"/>
      <c r="AB23" s="626"/>
      <c r="AC23" s="626"/>
      <c r="AD23" s="627" t="s">
        <v>130</v>
      </c>
      <c r="AE23" s="627"/>
      <c r="AF23" s="627"/>
      <c r="AG23" s="627"/>
      <c r="AH23" s="627"/>
      <c r="AI23" s="627"/>
      <c r="AJ23" s="627"/>
      <c r="AK23" s="627"/>
      <c r="AL23" s="628" t="s">
        <v>130</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t="s">
        <v>130</v>
      </c>
      <c r="BH23" s="624"/>
      <c r="BI23" s="624"/>
      <c r="BJ23" s="624"/>
      <c r="BK23" s="624"/>
      <c r="BL23" s="624"/>
      <c r="BM23" s="624"/>
      <c r="BN23" s="625"/>
      <c r="BO23" s="626" t="s">
        <v>130</v>
      </c>
      <c r="BP23" s="626"/>
      <c r="BQ23" s="626"/>
      <c r="BR23" s="626"/>
      <c r="BS23" s="627" t="s">
        <v>237</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t="s">
        <v>130</v>
      </c>
      <c r="S24" s="624"/>
      <c r="T24" s="624"/>
      <c r="U24" s="624"/>
      <c r="V24" s="624"/>
      <c r="W24" s="624"/>
      <c r="X24" s="624"/>
      <c r="Y24" s="625"/>
      <c r="Z24" s="626" t="s">
        <v>237</v>
      </c>
      <c r="AA24" s="626"/>
      <c r="AB24" s="626"/>
      <c r="AC24" s="626"/>
      <c r="AD24" s="627" t="s">
        <v>130</v>
      </c>
      <c r="AE24" s="627"/>
      <c r="AF24" s="627"/>
      <c r="AG24" s="627"/>
      <c r="AH24" s="627"/>
      <c r="AI24" s="627"/>
      <c r="AJ24" s="627"/>
      <c r="AK24" s="627"/>
      <c r="AL24" s="628" t="s">
        <v>130</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2611995</v>
      </c>
      <c r="CS24" s="613"/>
      <c r="CT24" s="613"/>
      <c r="CU24" s="613"/>
      <c r="CV24" s="613"/>
      <c r="CW24" s="613"/>
      <c r="CX24" s="613"/>
      <c r="CY24" s="614"/>
      <c r="CZ24" s="617">
        <v>29</v>
      </c>
      <c r="DA24" s="618"/>
      <c r="DB24" s="618"/>
      <c r="DC24" s="634"/>
      <c r="DD24" s="658">
        <v>1952505</v>
      </c>
      <c r="DE24" s="613"/>
      <c r="DF24" s="613"/>
      <c r="DG24" s="613"/>
      <c r="DH24" s="613"/>
      <c r="DI24" s="613"/>
      <c r="DJ24" s="613"/>
      <c r="DK24" s="614"/>
      <c r="DL24" s="658">
        <v>1942293</v>
      </c>
      <c r="DM24" s="613"/>
      <c r="DN24" s="613"/>
      <c r="DO24" s="613"/>
      <c r="DP24" s="613"/>
      <c r="DQ24" s="613"/>
      <c r="DR24" s="613"/>
      <c r="DS24" s="613"/>
      <c r="DT24" s="613"/>
      <c r="DU24" s="613"/>
      <c r="DV24" s="614"/>
      <c r="DW24" s="617">
        <v>49.3</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4208821</v>
      </c>
      <c r="S25" s="624"/>
      <c r="T25" s="624"/>
      <c r="U25" s="624"/>
      <c r="V25" s="624"/>
      <c r="W25" s="624"/>
      <c r="X25" s="624"/>
      <c r="Y25" s="625"/>
      <c r="Z25" s="626">
        <v>45.7</v>
      </c>
      <c r="AA25" s="626"/>
      <c r="AB25" s="626"/>
      <c r="AC25" s="626"/>
      <c r="AD25" s="627">
        <v>3890412</v>
      </c>
      <c r="AE25" s="627"/>
      <c r="AF25" s="627"/>
      <c r="AG25" s="627"/>
      <c r="AH25" s="627"/>
      <c r="AI25" s="627"/>
      <c r="AJ25" s="627"/>
      <c r="AK25" s="627"/>
      <c r="AL25" s="628">
        <v>99.9</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237</v>
      </c>
      <c r="BH25" s="624"/>
      <c r="BI25" s="624"/>
      <c r="BJ25" s="624"/>
      <c r="BK25" s="624"/>
      <c r="BL25" s="624"/>
      <c r="BM25" s="624"/>
      <c r="BN25" s="625"/>
      <c r="BO25" s="626" t="s">
        <v>237</v>
      </c>
      <c r="BP25" s="626"/>
      <c r="BQ25" s="626"/>
      <c r="BR25" s="626"/>
      <c r="BS25" s="627" t="s">
        <v>130</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1363665</v>
      </c>
      <c r="CS25" s="655"/>
      <c r="CT25" s="655"/>
      <c r="CU25" s="655"/>
      <c r="CV25" s="655"/>
      <c r="CW25" s="655"/>
      <c r="CX25" s="655"/>
      <c r="CY25" s="656"/>
      <c r="CZ25" s="628">
        <v>15.2</v>
      </c>
      <c r="DA25" s="653"/>
      <c r="DB25" s="653"/>
      <c r="DC25" s="657"/>
      <c r="DD25" s="632">
        <v>1156566</v>
      </c>
      <c r="DE25" s="655"/>
      <c r="DF25" s="655"/>
      <c r="DG25" s="655"/>
      <c r="DH25" s="655"/>
      <c r="DI25" s="655"/>
      <c r="DJ25" s="655"/>
      <c r="DK25" s="656"/>
      <c r="DL25" s="632">
        <v>1146354</v>
      </c>
      <c r="DM25" s="655"/>
      <c r="DN25" s="655"/>
      <c r="DO25" s="655"/>
      <c r="DP25" s="655"/>
      <c r="DQ25" s="655"/>
      <c r="DR25" s="655"/>
      <c r="DS25" s="655"/>
      <c r="DT25" s="655"/>
      <c r="DU25" s="655"/>
      <c r="DV25" s="656"/>
      <c r="DW25" s="628">
        <v>29.1</v>
      </c>
      <c r="DX25" s="653"/>
      <c r="DY25" s="653"/>
      <c r="DZ25" s="653"/>
      <c r="EA25" s="653"/>
      <c r="EB25" s="653"/>
      <c r="EC25" s="654"/>
    </row>
    <row r="26" spans="2:133" ht="11.25" customHeight="1" x14ac:dyDescent="0.2">
      <c r="B26" s="620" t="s">
        <v>298</v>
      </c>
      <c r="C26" s="621"/>
      <c r="D26" s="621"/>
      <c r="E26" s="621"/>
      <c r="F26" s="621"/>
      <c r="G26" s="621"/>
      <c r="H26" s="621"/>
      <c r="I26" s="621"/>
      <c r="J26" s="621"/>
      <c r="K26" s="621"/>
      <c r="L26" s="621"/>
      <c r="M26" s="621"/>
      <c r="N26" s="621"/>
      <c r="O26" s="621"/>
      <c r="P26" s="621"/>
      <c r="Q26" s="622"/>
      <c r="R26" s="623">
        <v>3386</v>
      </c>
      <c r="S26" s="624"/>
      <c r="T26" s="624"/>
      <c r="U26" s="624"/>
      <c r="V26" s="624"/>
      <c r="W26" s="624"/>
      <c r="X26" s="624"/>
      <c r="Y26" s="625"/>
      <c r="Z26" s="626">
        <v>0</v>
      </c>
      <c r="AA26" s="626"/>
      <c r="AB26" s="626"/>
      <c r="AC26" s="626"/>
      <c r="AD26" s="627">
        <v>3386</v>
      </c>
      <c r="AE26" s="627"/>
      <c r="AF26" s="627"/>
      <c r="AG26" s="627"/>
      <c r="AH26" s="627"/>
      <c r="AI26" s="627"/>
      <c r="AJ26" s="627"/>
      <c r="AK26" s="627"/>
      <c r="AL26" s="628">
        <v>0.1</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237</v>
      </c>
      <c r="BH26" s="624"/>
      <c r="BI26" s="624"/>
      <c r="BJ26" s="624"/>
      <c r="BK26" s="624"/>
      <c r="BL26" s="624"/>
      <c r="BM26" s="624"/>
      <c r="BN26" s="625"/>
      <c r="BO26" s="626" t="s">
        <v>237</v>
      </c>
      <c r="BP26" s="626"/>
      <c r="BQ26" s="626"/>
      <c r="BR26" s="626"/>
      <c r="BS26" s="627" t="s">
        <v>130</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799039</v>
      </c>
      <c r="CS26" s="624"/>
      <c r="CT26" s="624"/>
      <c r="CU26" s="624"/>
      <c r="CV26" s="624"/>
      <c r="CW26" s="624"/>
      <c r="CX26" s="624"/>
      <c r="CY26" s="625"/>
      <c r="CZ26" s="628">
        <v>8.9</v>
      </c>
      <c r="DA26" s="653"/>
      <c r="DB26" s="653"/>
      <c r="DC26" s="657"/>
      <c r="DD26" s="632">
        <v>646867</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3"/>
      <c r="DY26" s="653"/>
      <c r="DZ26" s="653"/>
      <c r="EA26" s="653"/>
      <c r="EB26" s="653"/>
      <c r="EC26" s="654"/>
    </row>
    <row r="27" spans="2:133" ht="11.25" customHeight="1" x14ac:dyDescent="0.2">
      <c r="B27" s="620" t="s">
        <v>301</v>
      </c>
      <c r="C27" s="621"/>
      <c r="D27" s="621"/>
      <c r="E27" s="621"/>
      <c r="F27" s="621"/>
      <c r="G27" s="621"/>
      <c r="H27" s="621"/>
      <c r="I27" s="621"/>
      <c r="J27" s="621"/>
      <c r="K27" s="621"/>
      <c r="L27" s="621"/>
      <c r="M27" s="621"/>
      <c r="N27" s="621"/>
      <c r="O27" s="621"/>
      <c r="P27" s="621"/>
      <c r="Q27" s="622"/>
      <c r="R27" s="623">
        <v>1664</v>
      </c>
      <c r="S27" s="624"/>
      <c r="T27" s="624"/>
      <c r="U27" s="624"/>
      <c r="V27" s="624"/>
      <c r="W27" s="624"/>
      <c r="X27" s="624"/>
      <c r="Y27" s="625"/>
      <c r="Z27" s="626">
        <v>0</v>
      </c>
      <c r="AA27" s="626"/>
      <c r="AB27" s="626"/>
      <c r="AC27" s="626"/>
      <c r="AD27" s="627" t="s">
        <v>130</v>
      </c>
      <c r="AE27" s="627"/>
      <c r="AF27" s="627"/>
      <c r="AG27" s="627"/>
      <c r="AH27" s="627"/>
      <c r="AI27" s="627"/>
      <c r="AJ27" s="627"/>
      <c r="AK27" s="627"/>
      <c r="AL27" s="628" t="s">
        <v>130</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941188</v>
      </c>
      <c r="BH27" s="624"/>
      <c r="BI27" s="624"/>
      <c r="BJ27" s="624"/>
      <c r="BK27" s="624"/>
      <c r="BL27" s="624"/>
      <c r="BM27" s="624"/>
      <c r="BN27" s="625"/>
      <c r="BO27" s="626">
        <v>100</v>
      </c>
      <c r="BP27" s="626"/>
      <c r="BQ27" s="626"/>
      <c r="BR27" s="626"/>
      <c r="BS27" s="627" t="s">
        <v>130</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538906</v>
      </c>
      <c r="CS27" s="655"/>
      <c r="CT27" s="655"/>
      <c r="CU27" s="655"/>
      <c r="CV27" s="655"/>
      <c r="CW27" s="655"/>
      <c r="CX27" s="655"/>
      <c r="CY27" s="656"/>
      <c r="CZ27" s="628">
        <v>6</v>
      </c>
      <c r="DA27" s="653"/>
      <c r="DB27" s="653"/>
      <c r="DC27" s="657"/>
      <c r="DD27" s="632">
        <v>137137</v>
      </c>
      <c r="DE27" s="655"/>
      <c r="DF27" s="655"/>
      <c r="DG27" s="655"/>
      <c r="DH27" s="655"/>
      <c r="DI27" s="655"/>
      <c r="DJ27" s="655"/>
      <c r="DK27" s="656"/>
      <c r="DL27" s="632">
        <v>137137</v>
      </c>
      <c r="DM27" s="655"/>
      <c r="DN27" s="655"/>
      <c r="DO27" s="655"/>
      <c r="DP27" s="655"/>
      <c r="DQ27" s="655"/>
      <c r="DR27" s="655"/>
      <c r="DS27" s="655"/>
      <c r="DT27" s="655"/>
      <c r="DU27" s="655"/>
      <c r="DV27" s="656"/>
      <c r="DW27" s="628">
        <v>3.5</v>
      </c>
      <c r="DX27" s="653"/>
      <c r="DY27" s="653"/>
      <c r="DZ27" s="653"/>
      <c r="EA27" s="653"/>
      <c r="EB27" s="653"/>
      <c r="EC27" s="654"/>
    </row>
    <row r="28" spans="2:133" ht="11.25" customHeight="1" x14ac:dyDescent="0.2">
      <c r="B28" s="620" t="s">
        <v>304</v>
      </c>
      <c r="C28" s="621"/>
      <c r="D28" s="621"/>
      <c r="E28" s="621"/>
      <c r="F28" s="621"/>
      <c r="G28" s="621"/>
      <c r="H28" s="621"/>
      <c r="I28" s="621"/>
      <c r="J28" s="621"/>
      <c r="K28" s="621"/>
      <c r="L28" s="621"/>
      <c r="M28" s="621"/>
      <c r="N28" s="621"/>
      <c r="O28" s="621"/>
      <c r="P28" s="621"/>
      <c r="Q28" s="622"/>
      <c r="R28" s="623">
        <v>163536</v>
      </c>
      <c r="S28" s="624"/>
      <c r="T28" s="624"/>
      <c r="U28" s="624"/>
      <c r="V28" s="624"/>
      <c r="W28" s="624"/>
      <c r="X28" s="624"/>
      <c r="Y28" s="625"/>
      <c r="Z28" s="626">
        <v>1.8</v>
      </c>
      <c r="AA28" s="626"/>
      <c r="AB28" s="626"/>
      <c r="AC28" s="626"/>
      <c r="AD28" s="627">
        <v>971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709424</v>
      </c>
      <c r="CS28" s="624"/>
      <c r="CT28" s="624"/>
      <c r="CU28" s="624"/>
      <c r="CV28" s="624"/>
      <c r="CW28" s="624"/>
      <c r="CX28" s="624"/>
      <c r="CY28" s="625"/>
      <c r="CZ28" s="628">
        <v>7.9</v>
      </c>
      <c r="DA28" s="653"/>
      <c r="DB28" s="653"/>
      <c r="DC28" s="657"/>
      <c r="DD28" s="632">
        <v>658802</v>
      </c>
      <c r="DE28" s="624"/>
      <c r="DF28" s="624"/>
      <c r="DG28" s="624"/>
      <c r="DH28" s="624"/>
      <c r="DI28" s="624"/>
      <c r="DJ28" s="624"/>
      <c r="DK28" s="625"/>
      <c r="DL28" s="632">
        <v>658802</v>
      </c>
      <c r="DM28" s="624"/>
      <c r="DN28" s="624"/>
      <c r="DO28" s="624"/>
      <c r="DP28" s="624"/>
      <c r="DQ28" s="624"/>
      <c r="DR28" s="624"/>
      <c r="DS28" s="624"/>
      <c r="DT28" s="624"/>
      <c r="DU28" s="624"/>
      <c r="DV28" s="625"/>
      <c r="DW28" s="628">
        <v>16.7</v>
      </c>
      <c r="DX28" s="653"/>
      <c r="DY28" s="653"/>
      <c r="DZ28" s="653"/>
      <c r="EA28" s="653"/>
      <c r="EB28" s="653"/>
      <c r="EC28" s="654"/>
    </row>
    <row r="29" spans="2:133" ht="11.25" customHeight="1" x14ac:dyDescent="0.2">
      <c r="B29" s="620" t="s">
        <v>306</v>
      </c>
      <c r="C29" s="621"/>
      <c r="D29" s="621"/>
      <c r="E29" s="621"/>
      <c r="F29" s="621"/>
      <c r="G29" s="621"/>
      <c r="H29" s="621"/>
      <c r="I29" s="621"/>
      <c r="J29" s="621"/>
      <c r="K29" s="621"/>
      <c r="L29" s="621"/>
      <c r="M29" s="621"/>
      <c r="N29" s="621"/>
      <c r="O29" s="621"/>
      <c r="P29" s="621"/>
      <c r="Q29" s="622"/>
      <c r="R29" s="623">
        <v>29105</v>
      </c>
      <c r="S29" s="624"/>
      <c r="T29" s="624"/>
      <c r="U29" s="624"/>
      <c r="V29" s="624"/>
      <c r="W29" s="624"/>
      <c r="X29" s="624"/>
      <c r="Y29" s="625"/>
      <c r="Z29" s="626">
        <v>0.3</v>
      </c>
      <c r="AA29" s="626"/>
      <c r="AB29" s="626"/>
      <c r="AC29" s="626"/>
      <c r="AD29" s="627" t="s">
        <v>237</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307</v>
      </c>
      <c r="CE29" s="660"/>
      <c r="CF29" s="620" t="s">
        <v>72</v>
      </c>
      <c r="CG29" s="621"/>
      <c r="CH29" s="621"/>
      <c r="CI29" s="621"/>
      <c r="CJ29" s="621"/>
      <c r="CK29" s="621"/>
      <c r="CL29" s="621"/>
      <c r="CM29" s="621"/>
      <c r="CN29" s="621"/>
      <c r="CO29" s="621"/>
      <c r="CP29" s="621"/>
      <c r="CQ29" s="622"/>
      <c r="CR29" s="623">
        <v>709424</v>
      </c>
      <c r="CS29" s="655"/>
      <c r="CT29" s="655"/>
      <c r="CU29" s="655"/>
      <c r="CV29" s="655"/>
      <c r="CW29" s="655"/>
      <c r="CX29" s="655"/>
      <c r="CY29" s="656"/>
      <c r="CZ29" s="628">
        <v>7.9</v>
      </c>
      <c r="DA29" s="653"/>
      <c r="DB29" s="653"/>
      <c r="DC29" s="657"/>
      <c r="DD29" s="632">
        <v>658802</v>
      </c>
      <c r="DE29" s="655"/>
      <c r="DF29" s="655"/>
      <c r="DG29" s="655"/>
      <c r="DH29" s="655"/>
      <c r="DI29" s="655"/>
      <c r="DJ29" s="655"/>
      <c r="DK29" s="656"/>
      <c r="DL29" s="632">
        <v>658802</v>
      </c>
      <c r="DM29" s="655"/>
      <c r="DN29" s="655"/>
      <c r="DO29" s="655"/>
      <c r="DP29" s="655"/>
      <c r="DQ29" s="655"/>
      <c r="DR29" s="655"/>
      <c r="DS29" s="655"/>
      <c r="DT29" s="655"/>
      <c r="DU29" s="655"/>
      <c r="DV29" s="656"/>
      <c r="DW29" s="628">
        <v>16.7</v>
      </c>
      <c r="DX29" s="653"/>
      <c r="DY29" s="653"/>
      <c r="DZ29" s="653"/>
      <c r="EA29" s="653"/>
      <c r="EB29" s="653"/>
      <c r="EC29" s="654"/>
    </row>
    <row r="30" spans="2:133" ht="11.25" customHeight="1" x14ac:dyDescent="0.2">
      <c r="B30" s="620" t="s">
        <v>308</v>
      </c>
      <c r="C30" s="621"/>
      <c r="D30" s="621"/>
      <c r="E30" s="621"/>
      <c r="F30" s="621"/>
      <c r="G30" s="621"/>
      <c r="H30" s="621"/>
      <c r="I30" s="621"/>
      <c r="J30" s="621"/>
      <c r="K30" s="621"/>
      <c r="L30" s="621"/>
      <c r="M30" s="621"/>
      <c r="N30" s="621"/>
      <c r="O30" s="621"/>
      <c r="P30" s="621"/>
      <c r="Q30" s="622"/>
      <c r="R30" s="623">
        <v>1191637</v>
      </c>
      <c r="S30" s="624"/>
      <c r="T30" s="624"/>
      <c r="U30" s="624"/>
      <c r="V30" s="624"/>
      <c r="W30" s="624"/>
      <c r="X30" s="624"/>
      <c r="Y30" s="625"/>
      <c r="Z30" s="626">
        <v>12.9</v>
      </c>
      <c r="AA30" s="626"/>
      <c r="AB30" s="626"/>
      <c r="AC30" s="626"/>
      <c r="AD30" s="627" t="s">
        <v>237</v>
      </c>
      <c r="AE30" s="627"/>
      <c r="AF30" s="627"/>
      <c r="AG30" s="627"/>
      <c r="AH30" s="627"/>
      <c r="AI30" s="627"/>
      <c r="AJ30" s="627"/>
      <c r="AK30" s="627"/>
      <c r="AL30" s="628" t="s">
        <v>237</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687670</v>
      </c>
      <c r="CS30" s="624"/>
      <c r="CT30" s="624"/>
      <c r="CU30" s="624"/>
      <c r="CV30" s="624"/>
      <c r="CW30" s="624"/>
      <c r="CX30" s="624"/>
      <c r="CY30" s="625"/>
      <c r="CZ30" s="628">
        <v>7.6</v>
      </c>
      <c r="DA30" s="653"/>
      <c r="DB30" s="653"/>
      <c r="DC30" s="657"/>
      <c r="DD30" s="632">
        <v>637048</v>
      </c>
      <c r="DE30" s="624"/>
      <c r="DF30" s="624"/>
      <c r="DG30" s="624"/>
      <c r="DH30" s="624"/>
      <c r="DI30" s="624"/>
      <c r="DJ30" s="624"/>
      <c r="DK30" s="625"/>
      <c r="DL30" s="632">
        <v>637048</v>
      </c>
      <c r="DM30" s="624"/>
      <c r="DN30" s="624"/>
      <c r="DO30" s="624"/>
      <c r="DP30" s="624"/>
      <c r="DQ30" s="624"/>
      <c r="DR30" s="624"/>
      <c r="DS30" s="624"/>
      <c r="DT30" s="624"/>
      <c r="DU30" s="624"/>
      <c r="DV30" s="625"/>
      <c r="DW30" s="628">
        <v>16.2</v>
      </c>
      <c r="DX30" s="653"/>
      <c r="DY30" s="653"/>
      <c r="DZ30" s="653"/>
      <c r="EA30" s="653"/>
      <c r="EB30" s="653"/>
      <c r="EC30" s="654"/>
    </row>
    <row r="31" spans="2:133" ht="11.25" customHeight="1" x14ac:dyDescent="0.2">
      <c r="B31" s="636" t="s">
        <v>312</v>
      </c>
      <c r="C31" s="637"/>
      <c r="D31" s="637"/>
      <c r="E31" s="637"/>
      <c r="F31" s="637"/>
      <c r="G31" s="637"/>
      <c r="H31" s="637"/>
      <c r="I31" s="637"/>
      <c r="J31" s="637"/>
      <c r="K31" s="637"/>
      <c r="L31" s="637"/>
      <c r="M31" s="637"/>
      <c r="N31" s="637"/>
      <c r="O31" s="637"/>
      <c r="P31" s="637"/>
      <c r="Q31" s="638"/>
      <c r="R31" s="623" t="s">
        <v>237</v>
      </c>
      <c r="S31" s="624"/>
      <c r="T31" s="624"/>
      <c r="U31" s="624"/>
      <c r="V31" s="624"/>
      <c r="W31" s="624"/>
      <c r="X31" s="624"/>
      <c r="Y31" s="625"/>
      <c r="Z31" s="626" t="s">
        <v>237</v>
      </c>
      <c r="AA31" s="626"/>
      <c r="AB31" s="626"/>
      <c r="AC31" s="626"/>
      <c r="AD31" s="627" t="s">
        <v>237</v>
      </c>
      <c r="AE31" s="627"/>
      <c r="AF31" s="627"/>
      <c r="AG31" s="627"/>
      <c r="AH31" s="627"/>
      <c r="AI31" s="627"/>
      <c r="AJ31" s="627"/>
      <c r="AK31" s="627"/>
      <c r="AL31" s="628" t="s">
        <v>130</v>
      </c>
      <c r="AM31" s="629"/>
      <c r="AN31" s="629"/>
      <c r="AO31" s="630"/>
      <c r="AP31" s="669" t="s">
        <v>313</v>
      </c>
      <c r="AQ31" s="670"/>
      <c r="AR31" s="670"/>
      <c r="AS31" s="670"/>
      <c r="AT31" s="675" t="s">
        <v>314</v>
      </c>
      <c r="AU31" s="218"/>
      <c r="AV31" s="218"/>
      <c r="AW31" s="218"/>
      <c r="AX31" s="609" t="s">
        <v>190</v>
      </c>
      <c r="AY31" s="610"/>
      <c r="AZ31" s="610"/>
      <c r="BA31" s="610"/>
      <c r="BB31" s="610"/>
      <c r="BC31" s="610"/>
      <c r="BD31" s="610"/>
      <c r="BE31" s="610"/>
      <c r="BF31" s="611"/>
      <c r="BG31" s="679">
        <v>99.1</v>
      </c>
      <c r="BH31" s="667"/>
      <c r="BI31" s="667"/>
      <c r="BJ31" s="667"/>
      <c r="BK31" s="667"/>
      <c r="BL31" s="667"/>
      <c r="BM31" s="618">
        <v>98</v>
      </c>
      <c r="BN31" s="667"/>
      <c r="BO31" s="667"/>
      <c r="BP31" s="667"/>
      <c r="BQ31" s="668"/>
      <c r="BR31" s="679">
        <v>99.4</v>
      </c>
      <c r="BS31" s="667"/>
      <c r="BT31" s="667"/>
      <c r="BU31" s="667"/>
      <c r="BV31" s="667"/>
      <c r="BW31" s="667"/>
      <c r="BX31" s="618">
        <v>98</v>
      </c>
      <c r="BY31" s="667"/>
      <c r="BZ31" s="667"/>
      <c r="CA31" s="667"/>
      <c r="CB31" s="668"/>
      <c r="CD31" s="661"/>
      <c r="CE31" s="662"/>
      <c r="CF31" s="620" t="s">
        <v>315</v>
      </c>
      <c r="CG31" s="621"/>
      <c r="CH31" s="621"/>
      <c r="CI31" s="621"/>
      <c r="CJ31" s="621"/>
      <c r="CK31" s="621"/>
      <c r="CL31" s="621"/>
      <c r="CM31" s="621"/>
      <c r="CN31" s="621"/>
      <c r="CO31" s="621"/>
      <c r="CP31" s="621"/>
      <c r="CQ31" s="622"/>
      <c r="CR31" s="623">
        <v>21754</v>
      </c>
      <c r="CS31" s="655"/>
      <c r="CT31" s="655"/>
      <c r="CU31" s="655"/>
      <c r="CV31" s="655"/>
      <c r="CW31" s="655"/>
      <c r="CX31" s="655"/>
      <c r="CY31" s="656"/>
      <c r="CZ31" s="628">
        <v>0.2</v>
      </c>
      <c r="DA31" s="653"/>
      <c r="DB31" s="653"/>
      <c r="DC31" s="657"/>
      <c r="DD31" s="632">
        <v>21754</v>
      </c>
      <c r="DE31" s="655"/>
      <c r="DF31" s="655"/>
      <c r="DG31" s="655"/>
      <c r="DH31" s="655"/>
      <c r="DI31" s="655"/>
      <c r="DJ31" s="655"/>
      <c r="DK31" s="656"/>
      <c r="DL31" s="632">
        <v>21754</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316</v>
      </c>
      <c r="C32" s="621"/>
      <c r="D32" s="621"/>
      <c r="E32" s="621"/>
      <c r="F32" s="621"/>
      <c r="G32" s="621"/>
      <c r="H32" s="621"/>
      <c r="I32" s="621"/>
      <c r="J32" s="621"/>
      <c r="K32" s="621"/>
      <c r="L32" s="621"/>
      <c r="M32" s="621"/>
      <c r="N32" s="621"/>
      <c r="O32" s="621"/>
      <c r="P32" s="621"/>
      <c r="Q32" s="622"/>
      <c r="R32" s="623">
        <v>2638002</v>
      </c>
      <c r="S32" s="624"/>
      <c r="T32" s="624"/>
      <c r="U32" s="624"/>
      <c r="V32" s="624"/>
      <c r="W32" s="624"/>
      <c r="X32" s="624"/>
      <c r="Y32" s="625"/>
      <c r="Z32" s="626">
        <v>28.6</v>
      </c>
      <c r="AA32" s="626"/>
      <c r="AB32" s="626"/>
      <c r="AC32" s="626"/>
      <c r="AD32" s="627" t="s">
        <v>130</v>
      </c>
      <c r="AE32" s="627"/>
      <c r="AF32" s="627"/>
      <c r="AG32" s="627"/>
      <c r="AH32" s="627"/>
      <c r="AI32" s="627"/>
      <c r="AJ32" s="627"/>
      <c r="AK32" s="627"/>
      <c r="AL32" s="628" t="s">
        <v>130</v>
      </c>
      <c r="AM32" s="629"/>
      <c r="AN32" s="629"/>
      <c r="AO32" s="630"/>
      <c r="AP32" s="671"/>
      <c r="AQ32" s="672"/>
      <c r="AR32" s="672"/>
      <c r="AS32" s="672"/>
      <c r="AT32" s="676"/>
      <c r="AU32" s="214" t="s">
        <v>317</v>
      </c>
      <c r="AX32" s="620" t="s">
        <v>318</v>
      </c>
      <c r="AY32" s="621"/>
      <c r="AZ32" s="621"/>
      <c r="BA32" s="621"/>
      <c r="BB32" s="621"/>
      <c r="BC32" s="621"/>
      <c r="BD32" s="621"/>
      <c r="BE32" s="621"/>
      <c r="BF32" s="622"/>
      <c r="BG32" s="680">
        <v>98.8</v>
      </c>
      <c r="BH32" s="655"/>
      <c r="BI32" s="655"/>
      <c r="BJ32" s="655"/>
      <c r="BK32" s="655"/>
      <c r="BL32" s="655"/>
      <c r="BM32" s="629">
        <v>97.6</v>
      </c>
      <c r="BN32" s="655"/>
      <c r="BO32" s="655"/>
      <c r="BP32" s="655"/>
      <c r="BQ32" s="678"/>
      <c r="BR32" s="680">
        <v>99.3</v>
      </c>
      <c r="BS32" s="655"/>
      <c r="BT32" s="655"/>
      <c r="BU32" s="655"/>
      <c r="BV32" s="655"/>
      <c r="BW32" s="655"/>
      <c r="BX32" s="629">
        <v>97.7</v>
      </c>
      <c r="BY32" s="655"/>
      <c r="BZ32" s="655"/>
      <c r="CA32" s="655"/>
      <c r="CB32" s="678"/>
      <c r="CD32" s="663"/>
      <c r="CE32" s="664"/>
      <c r="CF32" s="620" t="s">
        <v>319</v>
      </c>
      <c r="CG32" s="621"/>
      <c r="CH32" s="621"/>
      <c r="CI32" s="621"/>
      <c r="CJ32" s="621"/>
      <c r="CK32" s="621"/>
      <c r="CL32" s="621"/>
      <c r="CM32" s="621"/>
      <c r="CN32" s="621"/>
      <c r="CO32" s="621"/>
      <c r="CP32" s="621"/>
      <c r="CQ32" s="622"/>
      <c r="CR32" s="623" t="s">
        <v>237</v>
      </c>
      <c r="CS32" s="624"/>
      <c r="CT32" s="624"/>
      <c r="CU32" s="624"/>
      <c r="CV32" s="624"/>
      <c r="CW32" s="624"/>
      <c r="CX32" s="624"/>
      <c r="CY32" s="625"/>
      <c r="CZ32" s="628" t="s">
        <v>237</v>
      </c>
      <c r="DA32" s="653"/>
      <c r="DB32" s="653"/>
      <c r="DC32" s="657"/>
      <c r="DD32" s="632" t="s">
        <v>237</v>
      </c>
      <c r="DE32" s="624"/>
      <c r="DF32" s="624"/>
      <c r="DG32" s="624"/>
      <c r="DH32" s="624"/>
      <c r="DI32" s="624"/>
      <c r="DJ32" s="624"/>
      <c r="DK32" s="625"/>
      <c r="DL32" s="632" t="s">
        <v>237</v>
      </c>
      <c r="DM32" s="624"/>
      <c r="DN32" s="624"/>
      <c r="DO32" s="624"/>
      <c r="DP32" s="624"/>
      <c r="DQ32" s="624"/>
      <c r="DR32" s="624"/>
      <c r="DS32" s="624"/>
      <c r="DT32" s="624"/>
      <c r="DU32" s="624"/>
      <c r="DV32" s="625"/>
      <c r="DW32" s="628" t="s">
        <v>130</v>
      </c>
      <c r="DX32" s="653"/>
      <c r="DY32" s="653"/>
      <c r="DZ32" s="653"/>
      <c r="EA32" s="653"/>
      <c r="EB32" s="653"/>
      <c r="EC32" s="654"/>
    </row>
    <row r="33" spans="2:133" ht="11.25" customHeight="1" x14ac:dyDescent="0.2">
      <c r="B33" s="620" t="s">
        <v>320</v>
      </c>
      <c r="C33" s="621"/>
      <c r="D33" s="621"/>
      <c r="E33" s="621"/>
      <c r="F33" s="621"/>
      <c r="G33" s="621"/>
      <c r="H33" s="621"/>
      <c r="I33" s="621"/>
      <c r="J33" s="621"/>
      <c r="K33" s="621"/>
      <c r="L33" s="621"/>
      <c r="M33" s="621"/>
      <c r="N33" s="621"/>
      <c r="O33" s="621"/>
      <c r="P33" s="621"/>
      <c r="Q33" s="622"/>
      <c r="R33" s="623">
        <v>1806</v>
      </c>
      <c r="S33" s="624"/>
      <c r="T33" s="624"/>
      <c r="U33" s="624"/>
      <c r="V33" s="624"/>
      <c r="W33" s="624"/>
      <c r="X33" s="624"/>
      <c r="Y33" s="625"/>
      <c r="Z33" s="626">
        <v>0</v>
      </c>
      <c r="AA33" s="626"/>
      <c r="AB33" s="626"/>
      <c r="AC33" s="626"/>
      <c r="AD33" s="627" t="s">
        <v>130</v>
      </c>
      <c r="AE33" s="627"/>
      <c r="AF33" s="627"/>
      <c r="AG33" s="627"/>
      <c r="AH33" s="627"/>
      <c r="AI33" s="627"/>
      <c r="AJ33" s="627"/>
      <c r="AK33" s="627"/>
      <c r="AL33" s="628" t="s">
        <v>130</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99.1</v>
      </c>
      <c r="BH33" s="682"/>
      <c r="BI33" s="682"/>
      <c r="BJ33" s="682"/>
      <c r="BK33" s="682"/>
      <c r="BL33" s="682"/>
      <c r="BM33" s="683">
        <v>97.5</v>
      </c>
      <c r="BN33" s="682"/>
      <c r="BO33" s="682"/>
      <c r="BP33" s="682"/>
      <c r="BQ33" s="684"/>
      <c r="BR33" s="681">
        <v>99.4</v>
      </c>
      <c r="BS33" s="682"/>
      <c r="BT33" s="682"/>
      <c r="BU33" s="682"/>
      <c r="BV33" s="682"/>
      <c r="BW33" s="682"/>
      <c r="BX33" s="683">
        <v>97.6</v>
      </c>
      <c r="BY33" s="682"/>
      <c r="BZ33" s="682"/>
      <c r="CA33" s="682"/>
      <c r="CB33" s="684"/>
      <c r="CD33" s="620" t="s">
        <v>322</v>
      </c>
      <c r="CE33" s="621"/>
      <c r="CF33" s="621"/>
      <c r="CG33" s="621"/>
      <c r="CH33" s="621"/>
      <c r="CI33" s="621"/>
      <c r="CJ33" s="621"/>
      <c r="CK33" s="621"/>
      <c r="CL33" s="621"/>
      <c r="CM33" s="621"/>
      <c r="CN33" s="621"/>
      <c r="CO33" s="621"/>
      <c r="CP33" s="621"/>
      <c r="CQ33" s="622"/>
      <c r="CR33" s="623">
        <v>3776754</v>
      </c>
      <c r="CS33" s="655"/>
      <c r="CT33" s="655"/>
      <c r="CU33" s="655"/>
      <c r="CV33" s="655"/>
      <c r="CW33" s="655"/>
      <c r="CX33" s="655"/>
      <c r="CY33" s="656"/>
      <c r="CZ33" s="628">
        <v>42</v>
      </c>
      <c r="DA33" s="653"/>
      <c r="DB33" s="653"/>
      <c r="DC33" s="657"/>
      <c r="DD33" s="632">
        <v>2128323</v>
      </c>
      <c r="DE33" s="655"/>
      <c r="DF33" s="655"/>
      <c r="DG33" s="655"/>
      <c r="DH33" s="655"/>
      <c r="DI33" s="655"/>
      <c r="DJ33" s="655"/>
      <c r="DK33" s="656"/>
      <c r="DL33" s="632">
        <v>1394337</v>
      </c>
      <c r="DM33" s="655"/>
      <c r="DN33" s="655"/>
      <c r="DO33" s="655"/>
      <c r="DP33" s="655"/>
      <c r="DQ33" s="655"/>
      <c r="DR33" s="655"/>
      <c r="DS33" s="655"/>
      <c r="DT33" s="655"/>
      <c r="DU33" s="655"/>
      <c r="DV33" s="656"/>
      <c r="DW33" s="628">
        <v>35.4</v>
      </c>
      <c r="DX33" s="653"/>
      <c r="DY33" s="653"/>
      <c r="DZ33" s="653"/>
      <c r="EA33" s="653"/>
      <c r="EB33" s="653"/>
      <c r="EC33" s="654"/>
    </row>
    <row r="34" spans="2:133" ht="11.25" customHeight="1" x14ac:dyDescent="0.2">
      <c r="B34" s="620" t="s">
        <v>323</v>
      </c>
      <c r="C34" s="621"/>
      <c r="D34" s="621"/>
      <c r="E34" s="621"/>
      <c r="F34" s="621"/>
      <c r="G34" s="621"/>
      <c r="H34" s="621"/>
      <c r="I34" s="621"/>
      <c r="J34" s="621"/>
      <c r="K34" s="621"/>
      <c r="L34" s="621"/>
      <c r="M34" s="621"/>
      <c r="N34" s="621"/>
      <c r="O34" s="621"/>
      <c r="P34" s="621"/>
      <c r="Q34" s="622"/>
      <c r="R34" s="623">
        <v>5551</v>
      </c>
      <c r="S34" s="624"/>
      <c r="T34" s="624"/>
      <c r="U34" s="624"/>
      <c r="V34" s="624"/>
      <c r="W34" s="624"/>
      <c r="X34" s="624"/>
      <c r="Y34" s="625"/>
      <c r="Z34" s="626">
        <v>0.1</v>
      </c>
      <c r="AA34" s="626"/>
      <c r="AB34" s="626"/>
      <c r="AC34" s="626"/>
      <c r="AD34" s="627" t="s">
        <v>130</v>
      </c>
      <c r="AE34" s="627"/>
      <c r="AF34" s="627"/>
      <c r="AG34" s="627"/>
      <c r="AH34" s="627"/>
      <c r="AI34" s="627"/>
      <c r="AJ34" s="627"/>
      <c r="AK34" s="627"/>
      <c r="AL34" s="628" t="s">
        <v>237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1610972</v>
      </c>
      <c r="CS34" s="624"/>
      <c r="CT34" s="624"/>
      <c r="CU34" s="624"/>
      <c r="CV34" s="624"/>
      <c r="CW34" s="624"/>
      <c r="CX34" s="624"/>
      <c r="CY34" s="625"/>
      <c r="CZ34" s="628">
        <v>17.899999999999999</v>
      </c>
      <c r="DA34" s="653"/>
      <c r="DB34" s="653"/>
      <c r="DC34" s="657"/>
      <c r="DD34" s="632">
        <v>880235</v>
      </c>
      <c r="DE34" s="624"/>
      <c r="DF34" s="624"/>
      <c r="DG34" s="624"/>
      <c r="DH34" s="624"/>
      <c r="DI34" s="624"/>
      <c r="DJ34" s="624"/>
      <c r="DK34" s="625"/>
      <c r="DL34" s="632">
        <v>668310</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2">
      <c r="B35" s="620" t="s">
        <v>325</v>
      </c>
      <c r="C35" s="621"/>
      <c r="D35" s="621"/>
      <c r="E35" s="621"/>
      <c r="F35" s="621"/>
      <c r="G35" s="621"/>
      <c r="H35" s="621"/>
      <c r="I35" s="621"/>
      <c r="J35" s="621"/>
      <c r="K35" s="621"/>
      <c r="L35" s="621"/>
      <c r="M35" s="621"/>
      <c r="N35" s="621"/>
      <c r="O35" s="621"/>
      <c r="P35" s="621"/>
      <c r="Q35" s="622"/>
      <c r="R35" s="623">
        <v>252767</v>
      </c>
      <c r="S35" s="624"/>
      <c r="T35" s="624"/>
      <c r="U35" s="624"/>
      <c r="V35" s="624"/>
      <c r="W35" s="624"/>
      <c r="X35" s="624"/>
      <c r="Y35" s="625"/>
      <c r="Z35" s="626">
        <v>2.7</v>
      </c>
      <c r="AA35" s="626"/>
      <c r="AB35" s="626"/>
      <c r="AC35" s="626"/>
      <c r="AD35" s="627" t="s">
        <v>130</v>
      </c>
      <c r="AE35" s="627"/>
      <c r="AF35" s="627"/>
      <c r="AG35" s="627"/>
      <c r="AH35" s="627"/>
      <c r="AI35" s="627"/>
      <c r="AJ35" s="627"/>
      <c r="AK35" s="627"/>
      <c r="AL35" s="628" t="s">
        <v>237</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356010</v>
      </c>
      <c r="CS35" s="655"/>
      <c r="CT35" s="655"/>
      <c r="CU35" s="655"/>
      <c r="CV35" s="655"/>
      <c r="CW35" s="655"/>
      <c r="CX35" s="655"/>
      <c r="CY35" s="656"/>
      <c r="CZ35" s="628">
        <v>4</v>
      </c>
      <c r="DA35" s="653"/>
      <c r="DB35" s="653"/>
      <c r="DC35" s="657"/>
      <c r="DD35" s="632">
        <v>143480</v>
      </c>
      <c r="DE35" s="655"/>
      <c r="DF35" s="655"/>
      <c r="DG35" s="655"/>
      <c r="DH35" s="655"/>
      <c r="DI35" s="655"/>
      <c r="DJ35" s="655"/>
      <c r="DK35" s="656"/>
      <c r="DL35" s="632">
        <v>143480</v>
      </c>
      <c r="DM35" s="655"/>
      <c r="DN35" s="655"/>
      <c r="DO35" s="655"/>
      <c r="DP35" s="655"/>
      <c r="DQ35" s="655"/>
      <c r="DR35" s="655"/>
      <c r="DS35" s="655"/>
      <c r="DT35" s="655"/>
      <c r="DU35" s="655"/>
      <c r="DV35" s="656"/>
      <c r="DW35" s="628">
        <v>3.6</v>
      </c>
      <c r="DX35" s="653"/>
      <c r="DY35" s="653"/>
      <c r="DZ35" s="653"/>
      <c r="EA35" s="653"/>
      <c r="EB35" s="653"/>
      <c r="EC35" s="654"/>
    </row>
    <row r="36" spans="2:133" ht="11.25" customHeight="1" x14ac:dyDescent="0.2">
      <c r="B36" s="620" t="s">
        <v>329</v>
      </c>
      <c r="C36" s="621"/>
      <c r="D36" s="621"/>
      <c r="E36" s="621"/>
      <c r="F36" s="621"/>
      <c r="G36" s="621"/>
      <c r="H36" s="621"/>
      <c r="I36" s="621"/>
      <c r="J36" s="621"/>
      <c r="K36" s="621"/>
      <c r="L36" s="621"/>
      <c r="M36" s="621"/>
      <c r="N36" s="621"/>
      <c r="O36" s="621"/>
      <c r="P36" s="621"/>
      <c r="Q36" s="622"/>
      <c r="R36" s="623">
        <v>243567</v>
      </c>
      <c r="S36" s="624"/>
      <c r="T36" s="624"/>
      <c r="U36" s="624"/>
      <c r="V36" s="624"/>
      <c r="W36" s="624"/>
      <c r="X36" s="624"/>
      <c r="Y36" s="625"/>
      <c r="Z36" s="626">
        <v>2.6</v>
      </c>
      <c r="AA36" s="626"/>
      <c r="AB36" s="626"/>
      <c r="AC36" s="626"/>
      <c r="AD36" s="627" t="s">
        <v>130</v>
      </c>
      <c r="AE36" s="627"/>
      <c r="AF36" s="627"/>
      <c r="AG36" s="627"/>
      <c r="AH36" s="627"/>
      <c r="AI36" s="627"/>
      <c r="AJ36" s="627"/>
      <c r="AK36" s="627"/>
      <c r="AL36" s="628" t="s">
        <v>237</v>
      </c>
      <c r="AM36" s="629"/>
      <c r="AN36" s="629"/>
      <c r="AO36" s="630"/>
      <c r="AP36" s="222"/>
      <c r="AQ36" s="689" t="s">
        <v>330</v>
      </c>
      <c r="AR36" s="690"/>
      <c r="AS36" s="690"/>
      <c r="AT36" s="690"/>
      <c r="AU36" s="690"/>
      <c r="AV36" s="690"/>
      <c r="AW36" s="690"/>
      <c r="AX36" s="690"/>
      <c r="AY36" s="691"/>
      <c r="AZ36" s="612">
        <v>1099864</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37425</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1066705</v>
      </c>
      <c r="CS36" s="624"/>
      <c r="CT36" s="624"/>
      <c r="CU36" s="624"/>
      <c r="CV36" s="624"/>
      <c r="CW36" s="624"/>
      <c r="CX36" s="624"/>
      <c r="CY36" s="625"/>
      <c r="CZ36" s="628">
        <v>11.9</v>
      </c>
      <c r="DA36" s="653"/>
      <c r="DB36" s="653"/>
      <c r="DC36" s="657"/>
      <c r="DD36" s="632">
        <v>629959</v>
      </c>
      <c r="DE36" s="624"/>
      <c r="DF36" s="624"/>
      <c r="DG36" s="624"/>
      <c r="DH36" s="624"/>
      <c r="DI36" s="624"/>
      <c r="DJ36" s="624"/>
      <c r="DK36" s="625"/>
      <c r="DL36" s="632">
        <v>423290</v>
      </c>
      <c r="DM36" s="624"/>
      <c r="DN36" s="624"/>
      <c r="DO36" s="624"/>
      <c r="DP36" s="624"/>
      <c r="DQ36" s="624"/>
      <c r="DR36" s="624"/>
      <c r="DS36" s="624"/>
      <c r="DT36" s="624"/>
      <c r="DU36" s="624"/>
      <c r="DV36" s="625"/>
      <c r="DW36" s="628">
        <v>10.8</v>
      </c>
      <c r="DX36" s="653"/>
      <c r="DY36" s="653"/>
      <c r="DZ36" s="653"/>
      <c r="EA36" s="653"/>
      <c r="EB36" s="653"/>
      <c r="EC36" s="654"/>
    </row>
    <row r="37" spans="2:133" ht="11.25" customHeight="1" x14ac:dyDescent="0.2">
      <c r="B37" s="620" t="s">
        <v>333</v>
      </c>
      <c r="C37" s="621"/>
      <c r="D37" s="621"/>
      <c r="E37" s="621"/>
      <c r="F37" s="621"/>
      <c r="G37" s="621"/>
      <c r="H37" s="621"/>
      <c r="I37" s="621"/>
      <c r="J37" s="621"/>
      <c r="K37" s="621"/>
      <c r="L37" s="621"/>
      <c r="M37" s="621"/>
      <c r="N37" s="621"/>
      <c r="O37" s="621"/>
      <c r="P37" s="621"/>
      <c r="Q37" s="622"/>
      <c r="R37" s="623">
        <v>136407</v>
      </c>
      <c r="S37" s="624"/>
      <c r="T37" s="624"/>
      <c r="U37" s="624"/>
      <c r="V37" s="624"/>
      <c r="W37" s="624"/>
      <c r="X37" s="624"/>
      <c r="Y37" s="625"/>
      <c r="Z37" s="626">
        <v>1.5</v>
      </c>
      <c r="AA37" s="626"/>
      <c r="AB37" s="626"/>
      <c r="AC37" s="626"/>
      <c r="AD37" s="627" t="s">
        <v>130</v>
      </c>
      <c r="AE37" s="627"/>
      <c r="AF37" s="627"/>
      <c r="AG37" s="627"/>
      <c r="AH37" s="627"/>
      <c r="AI37" s="627"/>
      <c r="AJ37" s="627"/>
      <c r="AK37" s="627"/>
      <c r="AL37" s="628" t="s">
        <v>130</v>
      </c>
      <c r="AM37" s="629"/>
      <c r="AN37" s="629"/>
      <c r="AO37" s="630"/>
      <c r="AQ37" s="686" t="s">
        <v>334</v>
      </c>
      <c r="AR37" s="687"/>
      <c r="AS37" s="687"/>
      <c r="AT37" s="687"/>
      <c r="AU37" s="687"/>
      <c r="AV37" s="687"/>
      <c r="AW37" s="687"/>
      <c r="AX37" s="687"/>
      <c r="AY37" s="688"/>
      <c r="AZ37" s="623">
        <v>368843</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18587</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84452</v>
      </c>
      <c r="CS37" s="655"/>
      <c r="CT37" s="655"/>
      <c r="CU37" s="655"/>
      <c r="CV37" s="655"/>
      <c r="CW37" s="655"/>
      <c r="CX37" s="655"/>
      <c r="CY37" s="656"/>
      <c r="CZ37" s="628">
        <v>0.9</v>
      </c>
      <c r="DA37" s="653"/>
      <c r="DB37" s="653"/>
      <c r="DC37" s="657"/>
      <c r="DD37" s="632">
        <v>54452</v>
      </c>
      <c r="DE37" s="655"/>
      <c r="DF37" s="655"/>
      <c r="DG37" s="655"/>
      <c r="DH37" s="655"/>
      <c r="DI37" s="655"/>
      <c r="DJ37" s="655"/>
      <c r="DK37" s="656"/>
      <c r="DL37" s="632">
        <v>54452</v>
      </c>
      <c r="DM37" s="655"/>
      <c r="DN37" s="655"/>
      <c r="DO37" s="655"/>
      <c r="DP37" s="655"/>
      <c r="DQ37" s="655"/>
      <c r="DR37" s="655"/>
      <c r="DS37" s="655"/>
      <c r="DT37" s="655"/>
      <c r="DU37" s="655"/>
      <c r="DV37" s="656"/>
      <c r="DW37" s="628">
        <v>1.4</v>
      </c>
      <c r="DX37" s="653"/>
      <c r="DY37" s="653"/>
      <c r="DZ37" s="653"/>
      <c r="EA37" s="653"/>
      <c r="EB37" s="653"/>
      <c r="EC37" s="654"/>
    </row>
    <row r="38" spans="2:133" ht="11.25" customHeight="1" x14ac:dyDescent="0.2">
      <c r="B38" s="620" t="s">
        <v>337</v>
      </c>
      <c r="C38" s="621"/>
      <c r="D38" s="621"/>
      <c r="E38" s="621"/>
      <c r="F38" s="621"/>
      <c r="G38" s="621"/>
      <c r="H38" s="621"/>
      <c r="I38" s="621"/>
      <c r="J38" s="621"/>
      <c r="K38" s="621"/>
      <c r="L38" s="621"/>
      <c r="M38" s="621"/>
      <c r="N38" s="621"/>
      <c r="O38" s="621"/>
      <c r="P38" s="621"/>
      <c r="Q38" s="622"/>
      <c r="R38" s="623">
        <v>338534</v>
      </c>
      <c r="S38" s="624"/>
      <c r="T38" s="624"/>
      <c r="U38" s="624"/>
      <c r="V38" s="624"/>
      <c r="W38" s="624"/>
      <c r="X38" s="624"/>
      <c r="Y38" s="625"/>
      <c r="Z38" s="626">
        <v>3.7</v>
      </c>
      <c r="AA38" s="626"/>
      <c r="AB38" s="626"/>
      <c r="AC38" s="626"/>
      <c r="AD38" s="627" t="s">
        <v>130</v>
      </c>
      <c r="AE38" s="627"/>
      <c r="AF38" s="627"/>
      <c r="AG38" s="627"/>
      <c r="AH38" s="627"/>
      <c r="AI38" s="627"/>
      <c r="AJ38" s="627"/>
      <c r="AK38" s="627"/>
      <c r="AL38" s="628" t="s">
        <v>237</v>
      </c>
      <c r="AM38" s="629"/>
      <c r="AN38" s="629"/>
      <c r="AO38" s="630"/>
      <c r="AQ38" s="686" t="s">
        <v>338</v>
      </c>
      <c r="AR38" s="687"/>
      <c r="AS38" s="687"/>
      <c r="AT38" s="687"/>
      <c r="AU38" s="687"/>
      <c r="AV38" s="687"/>
      <c r="AW38" s="687"/>
      <c r="AX38" s="687"/>
      <c r="AY38" s="688"/>
      <c r="AZ38" s="623">
        <v>205065</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1538</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424683</v>
      </c>
      <c r="CS38" s="624"/>
      <c r="CT38" s="624"/>
      <c r="CU38" s="624"/>
      <c r="CV38" s="624"/>
      <c r="CW38" s="624"/>
      <c r="CX38" s="624"/>
      <c r="CY38" s="625"/>
      <c r="CZ38" s="628">
        <v>4.7</v>
      </c>
      <c r="DA38" s="653"/>
      <c r="DB38" s="653"/>
      <c r="DC38" s="657"/>
      <c r="DD38" s="632">
        <v>182465</v>
      </c>
      <c r="DE38" s="624"/>
      <c r="DF38" s="624"/>
      <c r="DG38" s="624"/>
      <c r="DH38" s="624"/>
      <c r="DI38" s="624"/>
      <c r="DJ38" s="624"/>
      <c r="DK38" s="625"/>
      <c r="DL38" s="632">
        <v>159257</v>
      </c>
      <c r="DM38" s="624"/>
      <c r="DN38" s="624"/>
      <c r="DO38" s="624"/>
      <c r="DP38" s="624"/>
      <c r="DQ38" s="624"/>
      <c r="DR38" s="624"/>
      <c r="DS38" s="624"/>
      <c r="DT38" s="624"/>
      <c r="DU38" s="624"/>
      <c r="DV38" s="625"/>
      <c r="DW38" s="628">
        <v>4</v>
      </c>
      <c r="DX38" s="653"/>
      <c r="DY38" s="653"/>
      <c r="DZ38" s="653"/>
      <c r="EA38" s="653"/>
      <c r="EB38" s="653"/>
      <c r="EC38" s="654"/>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130</v>
      </c>
      <c r="AA39" s="626"/>
      <c r="AB39" s="626"/>
      <c r="AC39" s="626"/>
      <c r="AD39" s="627" t="s">
        <v>130</v>
      </c>
      <c r="AE39" s="627"/>
      <c r="AF39" s="627"/>
      <c r="AG39" s="627"/>
      <c r="AH39" s="627"/>
      <c r="AI39" s="627"/>
      <c r="AJ39" s="627"/>
      <c r="AK39" s="627"/>
      <c r="AL39" s="628" t="s">
        <v>130</v>
      </c>
      <c r="AM39" s="629"/>
      <c r="AN39" s="629"/>
      <c r="AO39" s="630"/>
      <c r="AQ39" s="686" t="s">
        <v>342</v>
      </c>
      <c r="AR39" s="687"/>
      <c r="AS39" s="687"/>
      <c r="AT39" s="687"/>
      <c r="AU39" s="687"/>
      <c r="AV39" s="687"/>
      <c r="AW39" s="687"/>
      <c r="AX39" s="687"/>
      <c r="AY39" s="688"/>
      <c r="AZ39" s="623">
        <v>70000</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2260</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116850</v>
      </c>
      <c r="CS39" s="655"/>
      <c r="CT39" s="655"/>
      <c r="CU39" s="655"/>
      <c r="CV39" s="655"/>
      <c r="CW39" s="655"/>
      <c r="CX39" s="655"/>
      <c r="CY39" s="656"/>
      <c r="CZ39" s="628">
        <v>1.3</v>
      </c>
      <c r="DA39" s="653"/>
      <c r="DB39" s="653"/>
      <c r="DC39" s="657"/>
      <c r="DD39" s="632">
        <v>116850</v>
      </c>
      <c r="DE39" s="655"/>
      <c r="DF39" s="655"/>
      <c r="DG39" s="655"/>
      <c r="DH39" s="655"/>
      <c r="DI39" s="655"/>
      <c r="DJ39" s="655"/>
      <c r="DK39" s="656"/>
      <c r="DL39" s="632" t="s">
        <v>130</v>
      </c>
      <c r="DM39" s="655"/>
      <c r="DN39" s="655"/>
      <c r="DO39" s="655"/>
      <c r="DP39" s="655"/>
      <c r="DQ39" s="655"/>
      <c r="DR39" s="655"/>
      <c r="DS39" s="655"/>
      <c r="DT39" s="655"/>
      <c r="DU39" s="655"/>
      <c r="DV39" s="656"/>
      <c r="DW39" s="628" t="s">
        <v>237</v>
      </c>
      <c r="DX39" s="653"/>
      <c r="DY39" s="653"/>
      <c r="DZ39" s="653"/>
      <c r="EA39" s="653"/>
      <c r="EB39" s="653"/>
      <c r="EC39" s="654"/>
    </row>
    <row r="40" spans="2:133" ht="11.25" customHeight="1" x14ac:dyDescent="0.2">
      <c r="B40" s="620" t="s">
        <v>345</v>
      </c>
      <c r="C40" s="621"/>
      <c r="D40" s="621"/>
      <c r="E40" s="621"/>
      <c r="F40" s="621"/>
      <c r="G40" s="621"/>
      <c r="H40" s="621"/>
      <c r="I40" s="621"/>
      <c r="J40" s="621"/>
      <c r="K40" s="621"/>
      <c r="L40" s="621"/>
      <c r="M40" s="621"/>
      <c r="N40" s="621"/>
      <c r="O40" s="621"/>
      <c r="P40" s="621"/>
      <c r="Q40" s="622"/>
      <c r="R40" s="623">
        <v>41134</v>
      </c>
      <c r="S40" s="624"/>
      <c r="T40" s="624"/>
      <c r="U40" s="624"/>
      <c r="V40" s="624"/>
      <c r="W40" s="624"/>
      <c r="X40" s="624"/>
      <c r="Y40" s="625"/>
      <c r="Z40" s="626">
        <v>0.4</v>
      </c>
      <c r="AA40" s="626"/>
      <c r="AB40" s="626"/>
      <c r="AC40" s="626"/>
      <c r="AD40" s="627" t="s">
        <v>237</v>
      </c>
      <c r="AE40" s="627"/>
      <c r="AF40" s="627"/>
      <c r="AG40" s="627"/>
      <c r="AH40" s="627"/>
      <c r="AI40" s="627"/>
      <c r="AJ40" s="627"/>
      <c r="AK40" s="627"/>
      <c r="AL40" s="628" t="s">
        <v>130</v>
      </c>
      <c r="AM40" s="629"/>
      <c r="AN40" s="629"/>
      <c r="AO40" s="630"/>
      <c r="AQ40" s="686" t="s">
        <v>346</v>
      </c>
      <c r="AR40" s="687"/>
      <c r="AS40" s="687"/>
      <c r="AT40" s="687"/>
      <c r="AU40" s="687"/>
      <c r="AV40" s="687"/>
      <c r="AW40" s="687"/>
      <c r="AX40" s="687"/>
      <c r="AY40" s="688"/>
      <c r="AZ40" s="623">
        <v>31273</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110</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201534</v>
      </c>
      <c r="CS40" s="624"/>
      <c r="CT40" s="624"/>
      <c r="CU40" s="624"/>
      <c r="CV40" s="624"/>
      <c r="CW40" s="624"/>
      <c r="CX40" s="624"/>
      <c r="CY40" s="625"/>
      <c r="CZ40" s="628">
        <v>2.2000000000000002</v>
      </c>
      <c r="DA40" s="653"/>
      <c r="DB40" s="653"/>
      <c r="DC40" s="657"/>
      <c r="DD40" s="632">
        <v>175334</v>
      </c>
      <c r="DE40" s="624"/>
      <c r="DF40" s="624"/>
      <c r="DG40" s="624"/>
      <c r="DH40" s="624"/>
      <c r="DI40" s="624"/>
      <c r="DJ40" s="624"/>
      <c r="DK40" s="625"/>
      <c r="DL40" s="632" t="s">
        <v>237</v>
      </c>
      <c r="DM40" s="624"/>
      <c r="DN40" s="624"/>
      <c r="DO40" s="624"/>
      <c r="DP40" s="624"/>
      <c r="DQ40" s="624"/>
      <c r="DR40" s="624"/>
      <c r="DS40" s="624"/>
      <c r="DT40" s="624"/>
      <c r="DU40" s="624"/>
      <c r="DV40" s="625"/>
      <c r="DW40" s="628" t="s">
        <v>130</v>
      </c>
      <c r="DX40" s="653"/>
      <c r="DY40" s="653"/>
      <c r="DZ40" s="653"/>
      <c r="EA40" s="653"/>
      <c r="EB40" s="653"/>
      <c r="EC40" s="654"/>
    </row>
    <row r="41" spans="2:133" ht="11.25" customHeight="1" x14ac:dyDescent="0.2">
      <c r="B41" s="644" t="s">
        <v>350</v>
      </c>
      <c r="C41" s="645"/>
      <c r="D41" s="645"/>
      <c r="E41" s="645"/>
      <c r="F41" s="645"/>
      <c r="G41" s="645"/>
      <c r="H41" s="645"/>
      <c r="I41" s="645"/>
      <c r="J41" s="645"/>
      <c r="K41" s="645"/>
      <c r="L41" s="645"/>
      <c r="M41" s="645"/>
      <c r="N41" s="645"/>
      <c r="O41" s="645"/>
      <c r="P41" s="645"/>
      <c r="Q41" s="646"/>
      <c r="R41" s="695">
        <v>9214783</v>
      </c>
      <c r="S41" s="696"/>
      <c r="T41" s="696"/>
      <c r="U41" s="696"/>
      <c r="V41" s="696"/>
      <c r="W41" s="696"/>
      <c r="X41" s="696"/>
      <c r="Y41" s="700"/>
      <c r="Z41" s="701">
        <v>100</v>
      </c>
      <c r="AA41" s="701"/>
      <c r="AB41" s="701"/>
      <c r="AC41" s="701"/>
      <c r="AD41" s="702">
        <v>3894769</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111222</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130</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130</v>
      </c>
      <c r="CS41" s="655"/>
      <c r="CT41" s="655"/>
      <c r="CU41" s="655"/>
      <c r="CV41" s="655"/>
      <c r="CW41" s="655"/>
      <c r="CX41" s="655"/>
      <c r="CY41" s="656"/>
      <c r="CZ41" s="628" t="s">
        <v>130</v>
      </c>
      <c r="DA41" s="653"/>
      <c r="DB41" s="653"/>
      <c r="DC41" s="657"/>
      <c r="DD41" s="632" t="s">
        <v>130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354</v>
      </c>
      <c r="AR42" s="693"/>
      <c r="AS42" s="693"/>
      <c r="AT42" s="693"/>
      <c r="AU42" s="693"/>
      <c r="AV42" s="693"/>
      <c r="AW42" s="693"/>
      <c r="AX42" s="693"/>
      <c r="AY42" s="694"/>
      <c r="AZ42" s="695">
        <v>313461</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266</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2606546</v>
      </c>
      <c r="CS42" s="655"/>
      <c r="CT42" s="655"/>
      <c r="CU42" s="655"/>
      <c r="CV42" s="655"/>
      <c r="CW42" s="655"/>
      <c r="CX42" s="655"/>
      <c r="CY42" s="656"/>
      <c r="CZ42" s="628">
        <v>29</v>
      </c>
      <c r="DA42" s="653"/>
      <c r="DB42" s="653"/>
      <c r="DC42" s="657"/>
      <c r="DD42" s="632">
        <v>485953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357</v>
      </c>
      <c r="CD43" s="620" t="s">
        <v>358</v>
      </c>
      <c r="CE43" s="621"/>
      <c r="CF43" s="621"/>
      <c r="CG43" s="621"/>
      <c r="CH43" s="621"/>
      <c r="CI43" s="621"/>
      <c r="CJ43" s="621"/>
      <c r="CK43" s="621"/>
      <c r="CL43" s="621"/>
      <c r="CM43" s="621"/>
      <c r="CN43" s="621"/>
      <c r="CO43" s="621"/>
      <c r="CP43" s="621"/>
      <c r="CQ43" s="622"/>
      <c r="CR43" s="623">
        <v>40520</v>
      </c>
      <c r="CS43" s="655"/>
      <c r="CT43" s="655"/>
      <c r="CU43" s="655"/>
      <c r="CV43" s="655"/>
      <c r="CW43" s="655"/>
      <c r="CX43" s="655"/>
      <c r="CY43" s="656"/>
      <c r="CZ43" s="628">
        <v>0.5</v>
      </c>
      <c r="DA43" s="653"/>
      <c r="DB43" s="653"/>
      <c r="DC43" s="657"/>
      <c r="DD43" s="632">
        <v>40520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307</v>
      </c>
      <c r="CE44" s="660"/>
      <c r="CF44" s="620" t="s">
        <v>360</v>
      </c>
      <c r="CG44" s="621"/>
      <c r="CH44" s="621"/>
      <c r="CI44" s="621"/>
      <c r="CJ44" s="621"/>
      <c r="CK44" s="621"/>
      <c r="CL44" s="621"/>
      <c r="CM44" s="621"/>
      <c r="CN44" s="621"/>
      <c r="CO44" s="621"/>
      <c r="CP44" s="621"/>
      <c r="CQ44" s="622"/>
      <c r="CR44" s="623">
        <v>2576626</v>
      </c>
      <c r="CS44" s="624"/>
      <c r="CT44" s="624"/>
      <c r="CU44" s="624"/>
      <c r="CV44" s="624"/>
      <c r="CW44" s="624"/>
      <c r="CX44" s="624"/>
      <c r="CY44" s="625"/>
      <c r="CZ44" s="628">
        <v>28.6</v>
      </c>
      <c r="DA44" s="629"/>
      <c r="DB44" s="629"/>
      <c r="DC44" s="635"/>
      <c r="DD44" s="632">
        <v>468203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1515461</v>
      </c>
      <c r="CS45" s="655"/>
      <c r="CT45" s="655"/>
      <c r="CU45" s="655"/>
      <c r="CV45" s="655"/>
      <c r="CW45" s="655"/>
      <c r="CX45" s="655"/>
      <c r="CY45" s="656"/>
      <c r="CZ45" s="628">
        <v>16.8</v>
      </c>
      <c r="DA45" s="653"/>
      <c r="DB45" s="653"/>
      <c r="DC45" s="657"/>
      <c r="DD45" s="632">
        <v>216112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363</v>
      </c>
      <c r="CG46" s="621"/>
      <c r="CH46" s="621"/>
      <c r="CI46" s="621"/>
      <c r="CJ46" s="621"/>
      <c r="CK46" s="621"/>
      <c r="CL46" s="621"/>
      <c r="CM46" s="621"/>
      <c r="CN46" s="621"/>
      <c r="CO46" s="621"/>
      <c r="CP46" s="621"/>
      <c r="CQ46" s="622"/>
      <c r="CR46" s="623">
        <v>1061165</v>
      </c>
      <c r="CS46" s="624"/>
      <c r="CT46" s="624"/>
      <c r="CU46" s="624"/>
      <c r="CV46" s="624"/>
      <c r="CW46" s="624"/>
      <c r="CX46" s="624"/>
      <c r="CY46" s="625"/>
      <c r="CZ46" s="628">
        <v>11.8</v>
      </c>
      <c r="DA46" s="629"/>
      <c r="DB46" s="629"/>
      <c r="DC46" s="635"/>
      <c r="DD46" s="632">
        <v>252091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364</v>
      </c>
      <c r="CG47" s="621"/>
      <c r="CH47" s="621"/>
      <c r="CI47" s="621"/>
      <c r="CJ47" s="621"/>
      <c r="CK47" s="621"/>
      <c r="CL47" s="621"/>
      <c r="CM47" s="621"/>
      <c r="CN47" s="621"/>
      <c r="CO47" s="621"/>
      <c r="CP47" s="621"/>
      <c r="CQ47" s="622"/>
      <c r="CR47" s="623">
        <v>29920</v>
      </c>
      <c r="CS47" s="655"/>
      <c r="CT47" s="655"/>
      <c r="CU47" s="655"/>
      <c r="CV47" s="655"/>
      <c r="CW47" s="655"/>
      <c r="CX47" s="655"/>
      <c r="CY47" s="656"/>
      <c r="CZ47" s="628">
        <v>0.3</v>
      </c>
      <c r="DA47" s="653"/>
      <c r="DB47" s="653"/>
      <c r="DC47" s="657"/>
      <c r="DD47" s="632">
        <v>17750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365</v>
      </c>
      <c r="CG48" s="621"/>
      <c r="CH48" s="621"/>
      <c r="CI48" s="621"/>
      <c r="CJ48" s="621"/>
      <c r="CK48" s="621"/>
      <c r="CL48" s="621"/>
      <c r="CM48" s="621"/>
      <c r="CN48" s="621"/>
      <c r="CO48" s="621"/>
      <c r="CP48" s="621"/>
      <c r="CQ48" s="622"/>
      <c r="CR48" s="623" t="s">
        <v>130</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366</v>
      </c>
      <c r="CE49" s="645"/>
      <c r="CF49" s="645"/>
      <c r="CG49" s="645"/>
      <c r="CH49" s="645"/>
      <c r="CI49" s="645"/>
      <c r="CJ49" s="645"/>
      <c r="CK49" s="645"/>
      <c r="CL49" s="645"/>
      <c r="CM49" s="645"/>
      <c r="CN49" s="645"/>
      <c r="CO49" s="645"/>
      <c r="CP49" s="645"/>
      <c r="CQ49" s="646"/>
      <c r="CR49" s="695">
        <v>8995295</v>
      </c>
      <c r="CS49" s="682"/>
      <c r="CT49" s="682"/>
      <c r="CU49" s="682"/>
      <c r="CV49" s="682"/>
      <c r="CW49" s="682"/>
      <c r="CX49" s="682"/>
      <c r="CY49" s="711"/>
      <c r="CZ49" s="703">
        <v>100</v>
      </c>
      <c r="DA49" s="712"/>
      <c r="DB49" s="712"/>
      <c r="DC49" s="713"/>
      <c r="DD49" s="714">
        <v>4566781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PAkWEWn2kEn8uTkg0huVrd3hTlseJEPI4E64hUB+ACtfZVisb8YfjYxyNEcjvtlpVvBsHBnt9d5lW+E7eUIOg==" saltValue="sG0dE1iioprTeScS3pOE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election activeCell="BC7" sqref="BC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389</v>
      </c>
      <c r="C7" s="750"/>
      <c r="D7" s="750"/>
      <c r="E7" s="750"/>
      <c r="F7" s="750"/>
      <c r="G7" s="750"/>
      <c r="H7" s="750"/>
      <c r="I7" s="750"/>
      <c r="J7" s="750"/>
      <c r="K7" s="750"/>
      <c r="L7" s="750"/>
      <c r="M7" s="750"/>
      <c r="N7" s="750"/>
      <c r="O7" s="750"/>
      <c r="P7" s="751"/>
      <c r="Q7" s="752">
        <v>9214</v>
      </c>
      <c r="R7" s="753"/>
      <c r="S7" s="753"/>
      <c r="T7" s="753"/>
      <c r="U7" s="753"/>
      <c r="V7" s="753">
        <v>8995</v>
      </c>
      <c r="W7" s="753"/>
      <c r="X7" s="753"/>
      <c r="Y7" s="753"/>
      <c r="Z7" s="753"/>
      <c r="AA7" s="753">
        <v>219</v>
      </c>
      <c r="AB7" s="753"/>
      <c r="AC7" s="753"/>
      <c r="AD7" s="753"/>
      <c r="AE7" s="754"/>
      <c r="AF7" s="755">
        <v>87</v>
      </c>
      <c r="AG7" s="756"/>
      <c r="AH7" s="756"/>
      <c r="AI7" s="756"/>
      <c r="AJ7" s="757"/>
      <c r="AK7" s="758">
        <v>253</v>
      </c>
      <c r="AL7" s="759"/>
      <c r="AM7" s="759"/>
      <c r="AN7" s="759"/>
      <c r="AO7" s="759"/>
      <c r="AP7" s="759">
        <v>5917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391</v>
      </c>
      <c r="B23" s="789" t="s">
        <v>392</v>
      </c>
      <c r="C23" s="790"/>
      <c r="D23" s="790"/>
      <c r="E23" s="790"/>
      <c r="F23" s="790"/>
      <c r="G23" s="790"/>
      <c r="H23" s="790"/>
      <c r="I23" s="790"/>
      <c r="J23" s="790"/>
      <c r="K23" s="790"/>
      <c r="L23" s="790"/>
      <c r="M23" s="790"/>
      <c r="N23" s="790"/>
      <c r="O23" s="790"/>
      <c r="P23" s="791"/>
      <c r="Q23" s="792">
        <v>9214</v>
      </c>
      <c r="R23" s="793"/>
      <c r="S23" s="793"/>
      <c r="T23" s="793"/>
      <c r="U23" s="793"/>
      <c r="V23" s="793">
        <v>8995</v>
      </c>
      <c r="W23" s="793"/>
      <c r="X23" s="793"/>
      <c r="Y23" s="793"/>
      <c r="Z23" s="793"/>
      <c r="AA23" s="793">
        <v>219</v>
      </c>
      <c r="AB23" s="793"/>
      <c r="AC23" s="793"/>
      <c r="AD23" s="793"/>
      <c r="AE23" s="794"/>
      <c r="AF23" s="795">
        <v>87</v>
      </c>
      <c r="AG23" s="793"/>
      <c r="AH23" s="793"/>
      <c r="AI23" s="793"/>
      <c r="AJ23" s="796"/>
      <c r="AK23" s="797"/>
      <c r="AL23" s="798"/>
      <c r="AM23" s="798"/>
      <c r="AN23" s="798"/>
      <c r="AO23" s="798"/>
      <c r="AP23" s="793">
        <v>5917</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372</v>
      </c>
      <c r="B26" s="728"/>
      <c r="C26" s="728"/>
      <c r="D26" s="728"/>
      <c r="E26" s="728"/>
      <c r="F26" s="728"/>
      <c r="G26" s="728"/>
      <c r="H26" s="728"/>
      <c r="I26" s="728"/>
      <c r="J26" s="728"/>
      <c r="K26" s="728"/>
      <c r="L26" s="728"/>
      <c r="M26" s="728"/>
      <c r="N26" s="728"/>
      <c r="O26" s="728"/>
      <c r="P26" s="729"/>
      <c r="Q26" s="733" t="s">
        <v>395</v>
      </c>
      <c r="R26" s="734"/>
      <c r="S26" s="734"/>
      <c r="T26" s="734"/>
      <c r="U26" s="735"/>
      <c r="V26" s="733" t="s">
        <v>396</v>
      </c>
      <c r="W26" s="734"/>
      <c r="X26" s="734"/>
      <c r="Y26" s="734"/>
      <c r="Z26" s="735"/>
      <c r="AA26" s="733" t="s">
        <v>397</v>
      </c>
      <c r="AB26" s="734"/>
      <c r="AC26" s="734"/>
      <c r="AD26" s="734"/>
      <c r="AE26" s="734"/>
      <c r="AF26" s="814" t="s">
        <v>398</v>
      </c>
      <c r="AG26" s="815"/>
      <c r="AH26" s="815"/>
      <c r="AI26" s="815"/>
      <c r="AJ26" s="816"/>
      <c r="AK26" s="734" t="s">
        <v>399</v>
      </c>
      <c r="AL26" s="734"/>
      <c r="AM26" s="734"/>
      <c r="AN26" s="734"/>
      <c r="AO26" s="735"/>
      <c r="AP26" s="733" t="s">
        <v>400</v>
      </c>
      <c r="AQ26" s="734"/>
      <c r="AR26" s="734"/>
      <c r="AS26" s="734"/>
      <c r="AT26" s="735"/>
      <c r="AU26" s="733" t="s">
        <v>401</v>
      </c>
      <c r="AV26" s="734"/>
      <c r="AW26" s="734"/>
      <c r="AX26" s="734"/>
      <c r="AY26" s="735"/>
      <c r="AZ26" s="733" t="s">
        <v>402</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403</v>
      </c>
      <c r="C28" s="750"/>
      <c r="D28" s="750"/>
      <c r="E28" s="750"/>
      <c r="F28" s="750"/>
      <c r="G28" s="750"/>
      <c r="H28" s="750"/>
      <c r="I28" s="750"/>
      <c r="J28" s="750"/>
      <c r="K28" s="750"/>
      <c r="L28" s="750"/>
      <c r="M28" s="750"/>
      <c r="N28" s="750"/>
      <c r="O28" s="750"/>
      <c r="P28" s="751"/>
      <c r="Q28" s="822">
        <v>1069</v>
      </c>
      <c r="R28" s="823"/>
      <c r="S28" s="823"/>
      <c r="T28" s="823"/>
      <c r="U28" s="823"/>
      <c r="V28" s="823">
        <v>1029</v>
      </c>
      <c r="W28" s="823"/>
      <c r="X28" s="823"/>
      <c r="Y28" s="823"/>
      <c r="Z28" s="823"/>
      <c r="AA28" s="823">
        <v>40</v>
      </c>
      <c r="AB28" s="823"/>
      <c r="AC28" s="823"/>
      <c r="AD28" s="823"/>
      <c r="AE28" s="824"/>
      <c r="AF28" s="825">
        <v>-16</v>
      </c>
      <c r="AG28" s="823"/>
      <c r="AH28" s="823"/>
      <c r="AI28" s="823"/>
      <c r="AJ28" s="826"/>
      <c r="AK28" s="827">
        <v>111</v>
      </c>
      <c r="AL28" s="828"/>
      <c r="AM28" s="828"/>
      <c r="AN28" s="828"/>
      <c r="AO28" s="828"/>
      <c r="AP28" s="829" t="s">
        <v>513</v>
      </c>
      <c r="AQ28" s="829"/>
      <c r="AR28" s="829"/>
      <c r="AS28" s="829"/>
      <c r="AT28" s="829"/>
      <c r="AU28" s="829" t="s">
        <v>513</v>
      </c>
      <c r="AV28" s="829"/>
      <c r="AW28" s="829"/>
      <c r="AX28" s="829"/>
      <c r="AY28" s="829"/>
      <c r="AZ28" s="829" t="s">
        <v>513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404</v>
      </c>
      <c r="C29" s="781"/>
      <c r="D29" s="781"/>
      <c r="E29" s="781"/>
      <c r="F29" s="781"/>
      <c r="G29" s="781"/>
      <c r="H29" s="781"/>
      <c r="I29" s="781"/>
      <c r="J29" s="781"/>
      <c r="K29" s="781"/>
      <c r="L29" s="781"/>
      <c r="M29" s="781"/>
      <c r="N29" s="781"/>
      <c r="O29" s="781"/>
      <c r="P29" s="782"/>
      <c r="Q29" s="783">
        <v>1112</v>
      </c>
      <c r="R29" s="784"/>
      <c r="S29" s="784"/>
      <c r="T29" s="784"/>
      <c r="U29" s="784"/>
      <c r="V29" s="784">
        <v>1062</v>
      </c>
      <c r="W29" s="784"/>
      <c r="X29" s="784"/>
      <c r="Y29" s="784"/>
      <c r="Z29" s="784"/>
      <c r="AA29" s="784">
        <v>50</v>
      </c>
      <c r="AB29" s="784"/>
      <c r="AC29" s="784"/>
      <c r="AD29" s="784"/>
      <c r="AE29" s="785"/>
      <c r="AF29" s="786">
        <v>50</v>
      </c>
      <c r="AG29" s="787"/>
      <c r="AH29" s="787"/>
      <c r="AI29" s="787"/>
      <c r="AJ29" s="788"/>
      <c r="AK29" s="834">
        <v>205</v>
      </c>
      <c r="AL29" s="830"/>
      <c r="AM29" s="830"/>
      <c r="AN29" s="830"/>
      <c r="AO29" s="830"/>
      <c r="AP29" s="830" t="s">
        <v>591</v>
      </c>
      <c r="AQ29" s="830"/>
      <c r="AR29" s="830"/>
      <c r="AS29" s="830"/>
      <c r="AT29" s="830"/>
      <c r="AU29" s="830" t="s">
        <v>591</v>
      </c>
      <c r="AV29" s="830"/>
      <c r="AW29" s="830"/>
      <c r="AX29" s="830"/>
      <c r="AY29" s="830"/>
      <c r="AZ29" s="831" t="s">
        <v>591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405</v>
      </c>
      <c r="C30" s="781"/>
      <c r="D30" s="781"/>
      <c r="E30" s="781"/>
      <c r="F30" s="781"/>
      <c r="G30" s="781"/>
      <c r="H30" s="781"/>
      <c r="I30" s="781"/>
      <c r="J30" s="781"/>
      <c r="K30" s="781"/>
      <c r="L30" s="781"/>
      <c r="M30" s="781"/>
      <c r="N30" s="781"/>
      <c r="O30" s="781"/>
      <c r="P30" s="782"/>
      <c r="Q30" s="783">
        <v>246</v>
      </c>
      <c r="R30" s="784"/>
      <c r="S30" s="784"/>
      <c r="T30" s="784"/>
      <c r="U30" s="784"/>
      <c r="V30" s="784">
        <v>246</v>
      </c>
      <c r="W30" s="784"/>
      <c r="X30" s="784"/>
      <c r="Y30" s="784"/>
      <c r="Z30" s="784"/>
      <c r="AA30" s="830" t="s">
        <v>591</v>
      </c>
      <c r="AB30" s="830"/>
      <c r="AC30" s="830"/>
      <c r="AD30" s="830"/>
      <c r="AE30" s="830"/>
      <c r="AF30" s="786" t="s">
        <v>593</v>
      </c>
      <c r="AG30" s="787"/>
      <c r="AH30" s="787"/>
      <c r="AI30" s="787"/>
      <c r="AJ30" s="788"/>
      <c r="AK30" s="834">
        <v>128</v>
      </c>
      <c r="AL30" s="830"/>
      <c r="AM30" s="830"/>
      <c r="AN30" s="830"/>
      <c r="AO30" s="830"/>
      <c r="AP30" s="835" t="s">
        <v>591</v>
      </c>
      <c r="AQ30" s="836"/>
      <c r="AR30" s="836"/>
      <c r="AS30" s="836"/>
      <c r="AT30" s="834"/>
      <c r="AU30" s="830" t="s">
        <v>591</v>
      </c>
      <c r="AV30" s="830"/>
      <c r="AW30" s="830"/>
      <c r="AX30" s="830"/>
      <c r="AY30" s="830"/>
      <c r="AZ30" s="831" t="s">
        <v>591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406</v>
      </c>
      <c r="C31" s="781"/>
      <c r="D31" s="781"/>
      <c r="E31" s="781"/>
      <c r="F31" s="781"/>
      <c r="G31" s="781"/>
      <c r="H31" s="781"/>
      <c r="I31" s="781"/>
      <c r="J31" s="781"/>
      <c r="K31" s="781"/>
      <c r="L31" s="781"/>
      <c r="M31" s="781"/>
      <c r="N31" s="781"/>
      <c r="O31" s="781"/>
      <c r="P31" s="782"/>
      <c r="Q31" s="783">
        <v>438</v>
      </c>
      <c r="R31" s="784"/>
      <c r="S31" s="784"/>
      <c r="T31" s="784"/>
      <c r="U31" s="784"/>
      <c r="V31" s="784">
        <v>425</v>
      </c>
      <c r="W31" s="784"/>
      <c r="X31" s="784"/>
      <c r="Y31" s="784"/>
      <c r="Z31" s="784"/>
      <c r="AA31" s="784">
        <f>Q31-V31</f>
        <v>13</v>
      </c>
      <c r="AB31" s="784"/>
      <c r="AC31" s="784"/>
      <c r="AD31" s="784"/>
      <c r="AE31" s="785"/>
      <c r="AF31" s="786">
        <v>153</v>
      </c>
      <c r="AG31" s="787"/>
      <c r="AH31" s="787"/>
      <c r="AI31" s="787"/>
      <c r="AJ31" s="788"/>
      <c r="AK31" s="834">
        <v>91</v>
      </c>
      <c r="AL31" s="830"/>
      <c r="AM31" s="830"/>
      <c r="AN31" s="830"/>
      <c r="AO31" s="830"/>
      <c r="AP31" s="830">
        <v>2228</v>
      </c>
      <c r="AQ31" s="830"/>
      <c r="AR31" s="830"/>
      <c r="AS31" s="830"/>
      <c r="AT31" s="830"/>
      <c r="AU31" s="834">
        <v>878</v>
      </c>
      <c r="AV31" s="830"/>
      <c r="AW31" s="830"/>
      <c r="AX31" s="830"/>
      <c r="AY31" s="830"/>
      <c r="AZ31" s="831" t="s">
        <v>591</v>
      </c>
      <c r="BA31" s="831"/>
      <c r="BB31" s="831"/>
      <c r="BC31" s="831"/>
      <c r="BD31" s="831"/>
      <c r="BE31" s="832" t="s">
        <v>407</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408</v>
      </c>
      <c r="C32" s="781"/>
      <c r="D32" s="781"/>
      <c r="E32" s="781"/>
      <c r="F32" s="781"/>
      <c r="G32" s="781"/>
      <c r="H32" s="781"/>
      <c r="I32" s="781"/>
      <c r="J32" s="781"/>
      <c r="K32" s="781"/>
      <c r="L32" s="781"/>
      <c r="M32" s="781"/>
      <c r="N32" s="781"/>
      <c r="O32" s="781"/>
      <c r="P32" s="782"/>
      <c r="Q32" s="783">
        <v>159</v>
      </c>
      <c r="R32" s="784"/>
      <c r="S32" s="784"/>
      <c r="T32" s="784"/>
      <c r="U32" s="784"/>
      <c r="V32" s="784">
        <v>152</v>
      </c>
      <c r="W32" s="784"/>
      <c r="X32" s="784"/>
      <c r="Y32" s="784"/>
      <c r="Z32" s="784"/>
      <c r="AA32" s="784">
        <f t="shared" ref="AA32:AA33" si="0">Q32-V32</f>
        <v>7</v>
      </c>
      <c r="AB32" s="784"/>
      <c r="AC32" s="784"/>
      <c r="AD32" s="784"/>
      <c r="AE32" s="785"/>
      <c r="AF32" s="786">
        <v>60</v>
      </c>
      <c r="AG32" s="787"/>
      <c r="AH32" s="787"/>
      <c r="AI32" s="787"/>
      <c r="AJ32" s="788"/>
      <c r="AK32" s="834" t="s">
        <v>593</v>
      </c>
      <c r="AL32" s="830"/>
      <c r="AM32" s="830"/>
      <c r="AN32" s="830"/>
      <c r="AO32" s="830"/>
      <c r="AP32" s="830">
        <v>70</v>
      </c>
      <c r="AQ32" s="830"/>
      <c r="AR32" s="830"/>
      <c r="AS32" s="830"/>
      <c r="AT32" s="830"/>
      <c r="AU32" s="831" t="s">
        <v>591</v>
      </c>
      <c r="AV32" s="831"/>
      <c r="AW32" s="831"/>
      <c r="AX32" s="831"/>
      <c r="AY32" s="831"/>
      <c r="AZ32" s="831" t="s">
        <v>591</v>
      </c>
      <c r="BA32" s="831"/>
      <c r="BB32" s="831"/>
      <c r="BC32" s="831"/>
      <c r="BD32" s="831"/>
      <c r="BE32" s="832" t="s">
        <v>407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409</v>
      </c>
      <c r="C33" s="781"/>
      <c r="D33" s="781"/>
      <c r="E33" s="781"/>
      <c r="F33" s="781"/>
      <c r="G33" s="781"/>
      <c r="H33" s="781"/>
      <c r="I33" s="781"/>
      <c r="J33" s="781"/>
      <c r="K33" s="781"/>
      <c r="L33" s="781"/>
      <c r="M33" s="781"/>
      <c r="N33" s="781"/>
      <c r="O33" s="781"/>
      <c r="P33" s="782"/>
      <c r="Q33" s="783">
        <v>1408</v>
      </c>
      <c r="R33" s="784"/>
      <c r="S33" s="784"/>
      <c r="T33" s="784"/>
      <c r="U33" s="784"/>
      <c r="V33" s="784">
        <v>1455</v>
      </c>
      <c r="W33" s="784"/>
      <c r="X33" s="784"/>
      <c r="Y33" s="784"/>
      <c r="Z33" s="784"/>
      <c r="AA33" s="784">
        <f t="shared" si="0"/>
        <v>-47</v>
      </c>
      <c r="AB33" s="784"/>
      <c r="AC33" s="784"/>
      <c r="AD33" s="784"/>
      <c r="AE33" s="785"/>
      <c r="AF33" s="786">
        <v>525</v>
      </c>
      <c r="AG33" s="787"/>
      <c r="AH33" s="787"/>
      <c r="AI33" s="787"/>
      <c r="AJ33" s="788"/>
      <c r="AK33" s="834">
        <v>269</v>
      </c>
      <c r="AL33" s="830"/>
      <c r="AM33" s="830"/>
      <c r="AN33" s="830"/>
      <c r="AO33" s="830"/>
      <c r="AP33" s="830">
        <v>988</v>
      </c>
      <c r="AQ33" s="830"/>
      <c r="AR33" s="830"/>
      <c r="AS33" s="830"/>
      <c r="AT33" s="830"/>
      <c r="AU33" s="834">
        <v>524</v>
      </c>
      <c r="AV33" s="830"/>
      <c r="AW33" s="830"/>
      <c r="AX33" s="830"/>
      <c r="AY33" s="830"/>
      <c r="AZ33" s="831" t="s">
        <v>591</v>
      </c>
      <c r="BA33" s="831"/>
      <c r="BB33" s="831"/>
      <c r="BC33" s="831"/>
      <c r="BD33" s="831"/>
      <c r="BE33" s="832" t="s">
        <v>407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410</v>
      </c>
      <c r="C34" s="781"/>
      <c r="D34" s="781"/>
      <c r="E34" s="781"/>
      <c r="F34" s="781"/>
      <c r="G34" s="781"/>
      <c r="H34" s="781"/>
      <c r="I34" s="781"/>
      <c r="J34" s="781"/>
      <c r="K34" s="781"/>
      <c r="L34" s="781"/>
      <c r="M34" s="781"/>
      <c r="N34" s="781"/>
      <c r="O34" s="781"/>
      <c r="P34" s="782"/>
      <c r="Q34" s="783">
        <v>48</v>
      </c>
      <c r="R34" s="784"/>
      <c r="S34" s="784"/>
      <c r="T34" s="784"/>
      <c r="U34" s="784"/>
      <c r="V34" s="784">
        <v>50</v>
      </c>
      <c r="W34" s="784"/>
      <c r="X34" s="784"/>
      <c r="Y34" s="784"/>
      <c r="Z34" s="784"/>
      <c r="AA34" s="784">
        <f>Q34-V34</f>
        <v>-2</v>
      </c>
      <c r="AB34" s="784"/>
      <c r="AC34" s="784"/>
      <c r="AD34" s="784"/>
      <c r="AE34" s="785"/>
      <c r="AF34" s="786">
        <v>47</v>
      </c>
      <c r="AG34" s="787"/>
      <c r="AH34" s="787"/>
      <c r="AI34" s="787"/>
      <c r="AJ34" s="788"/>
      <c r="AK34" s="834">
        <v>21</v>
      </c>
      <c r="AL34" s="830"/>
      <c r="AM34" s="830"/>
      <c r="AN34" s="830"/>
      <c r="AO34" s="830"/>
      <c r="AP34" s="830">
        <v>128</v>
      </c>
      <c r="AQ34" s="830"/>
      <c r="AR34" s="830"/>
      <c r="AS34" s="830"/>
      <c r="AT34" s="830"/>
      <c r="AU34" s="830">
        <v>93</v>
      </c>
      <c r="AV34" s="830"/>
      <c r="AW34" s="830"/>
      <c r="AX34" s="830"/>
      <c r="AY34" s="830"/>
      <c r="AZ34" s="831" t="s">
        <v>591</v>
      </c>
      <c r="BA34" s="831"/>
      <c r="BB34" s="831"/>
      <c r="BC34" s="831"/>
      <c r="BD34" s="831"/>
      <c r="BE34" s="832" t="s">
        <v>411</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391</v>
      </c>
      <c r="B63" s="789" t="s">
        <v>413</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818</v>
      </c>
      <c r="AG63" s="846"/>
      <c r="AH63" s="846"/>
      <c r="AI63" s="846"/>
      <c r="AJ63" s="847"/>
      <c r="AK63" s="848"/>
      <c r="AL63" s="843"/>
      <c r="AM63" s="843"/>
      <c r="AN63" s="843"/>
      <c r="AO63" s="843"/>
      <c r="AP63" s="846">
        <v>3414</v>
      </c>
      <c r="AQ63" s="846"/>
      <c r="AR63" s="846"/>
      <c r="AS63" s="846"/>
      <c r="AT63" s="846"/>
      <c r="AU63" s="846">
        <v>1495</v>
      </c>
      <c r="AV63" s="846"/>
      <c r="AW63" s="846"/>
      <c r="AX63" s="846"/>
      <c r="AY63" s="846"/>
      <c r="AZ63" s="850"/>
      <c r="BA63" s="850"/>
      <c r="BB63" s="850"/>
      <c r="BC63" s="850"/>
      <c r="BD63" s="850"/>
      <c r="BE63" s="851"/>
      <c r="BF63" s="851"/>
      <c r="BG63" s="851"/>
      <c r="BH63" s="851"/>
      <c r="BI63" s="852"/>
      <c r="BJ63" s="853" t="s">
        <v>130</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396</v>
      </c>
      <c r="W66" s="734"/>
      <c r="X66" s="734"/>
      <c r="Y66" s="734"/>
      <c r="Z66" s="735"/>
      <c r="AA66" s="733" t="s">
        <v>397</v>
      </c>
      <c r="AB66" s="734"/>
      <c r="AC66" s="734"/>
      <c r="AD66" s="734"/>
      <c r="AE66" s="735"/>
      <c r="AF66" s="856" t="s">
        <v>417</v>
      </c>
      <c r="AG66" s="815"/>
      <c r="AH66" s="815"/>
      <c r="AI66" s="815"/>
      <c r="AJ66" s="857"/>
      <c r="AK66" s="733" t="s">
        <v>399</v>
      </c>
      <c r="AL66" s="728"/>
      <c r="AM66" s="728"/>
      <c r="AN66" s="728"/>
      <c r="AO66" s="729"/>
      <c r="AP66" s="733" t="s">
        <v>400</v>
      </c>
      <c r="AQ66" s="734"/>
      <c r="AR66" s="734"/>
      <c r="AS66" s="734"/>
      <c r="AT66" s="735"/>
      <c r="AU66" s="733" t="s">
        <v>418</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2">
      <c r="A68" s="236">
        <v>1</v>
      </c>
      <c r="B68" s="870" t="s">
        <v>585</v>
      </c>
      <c r="C68" s="871"/>
      <c r="D68" s="871"/>
      <c r="E68" s="871"/>
      <c r="F68" s="871"/>
      <c r="G68" s="871"/>
      <c r="H68" s="871"/>
      <c r="I68" s="871"/>
      <c r="J68" s="871"/>
      <c r="K68" s="871"/>
      <c r="L68" s="871"/>
      <c r="M68" s="871"/>
      <c r="N68" s="871"/>
      <c r="O68" s="871"/>
      <c r="P68" s="872"/>
      <c r="Q68" s="873">
        <v>4</v>
      </c>
      <c r="R68" s="829"/>
      <c r="S68" s="829"/>
      <c r="T68" s="829"/>
      <c r="U68" s="829"/>
      <c r="V68" s="829">
        <v>3</v>
      </c>
      <c r="W68" s="829"/>
      <c r="X68" s="829"/>
      <c r="Y68" s="829"/>
      <c r="Z68" s="829"/>
      <c r="AA68" s="829">
        <v>1</v>
      </c>
      <c r="AB68" s="829"/>
      <c r="AC68" s="829"/>
      <c r="AD68" s="829"/>
      <c r="AE68" s="829"/>
      <c r="AF68" s="829">
        <v>1</v>
      </c>
      <c r="AG68" s="829"/>
      <c r="AH68" s="829"/>
      <c r="AI68" s="829"/>
      <c r="AJ68" s="829"/>
      <c r="AK68" s="829" t="s">
        <v>513</v>
      </c>
      <c r="AL68" s="829"/>
      <c r="AM68" s="829"/>
      <c r="AN68" s="829"/>
      <c r="AO68" s="829"/>
      <c r="AP68" s="829" t="s">
        <v>513</v>
      </c>
      <c r="AQ68" s="829"/>
      <c r="AR68" s="829"/>
      <c r="AS68" s="829"/>
      <c r="AT68" s="829"/>
      <c r="AU68" s="829" t="s">
        <v>513</v>
      </c>
      <c r="AV68" s="829"/>
      <c r="AW68" s="829"/>
      <c r="AX68" s="829"/>
      <c r="AY68" s="829"/>
      <c r="AZ68" s="868"/>
      <c r="BA68" s="868"/>
      <c r="BB68" s="868"/>
      <c r="BC68" s="868"/>
      <c r="BD68" s="869"/>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2">
      <c r="A69" s="238">
        <v>2</v>
      </c>
      <c r="B69" s="874" t="s">
        <v>592</v>
      </c>
      <c r="C69" s="875"/>
      <c r="D69" s="875"/>
      <c r="E69" s="875"/>
      <c r="F69" s="875"/>
      <c r="G69" s="875"/>
      <c r="H69" s="875"/>
      <c r="I69" s="875"/>
      <c r="J69" s="875"/>
      <c r="K69" s="875"/>
      <c r="L69" s="875"/>
      <c r="M69" s="875"/>
      <c r="N69" s="875"/>
      <c r="O69" s="875"/>
      <c r="P69" s="876"/>
      <c r="Q69" s="877">
        <v>4809</v>
      </c>
      <c r="R69" s="830"/>
      <c r="S69" s="830"/>
      <c r="T69" s="830"/>
      <c r="U69" s="830"/>
      <c r="V69" s="830">
        <v>4560</v>
      </c>
      <c r="W69" s="830"/>
      <c r="X69" s="830"/>
      <c r="Y69" s="830"/>
      <c r="Z69" s="830"/>
      <c r="AA69" s="830">
        <v>253</v>
      </c>
      <c r="AB69" s="830"/>
      <c r="AC69" s="830"/>
      <c r="AD69" s="830"/>
      <c r="AE69" s="830"/>
      <c r="AF69" s="830">
        <v>258</v>
      </c>
      <c r="AG69" s="830"/>
      <c r="AH69" s="830"/>
      <c r="AI69" s="830"/>
      <c r="AJ69" s="830"/>
      <c r="AK69" s="830">
        <v>187</v>
      </c>
      <c r="AL69" s="830"/>
      <c r="AM69" s="830"/>
      <c r="AN69" s="830"/>
      <c r="AO69" s="830"/>
      <c r="AP69" s="830" t="s">
        <v>591</v>
      </c>
      <c r="AQ69" s="830"/>
      <c r="AR69" s="830"/>
      <c r="AS69" s="830"/>
      <c r="AT69" s="830"/>
      <c r="AU69" s="830" t="s">
        <v>591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2">
      <c r="A70" s="238">
        <v>3</v>
      </c>
      <c r="B70" s="874" t="s">
        <v>586</v>
      </c>
      <c r="C70" s="875"/>
      <c r="D70" s="875"/>
      <c r="E70" s="875"/>
      <c r="F70" s="875"/>
      <c r="G70" s="875"/>
      <c r="H70" s="875"/>
      <c r="I70" s="875"/>
      <c r="J70" s="875"/>
      <c r="K70" s="875"/>
      <c r="L70" s="875"/>
      <c r="M70" s="875"/>
      <c r="N70" s="875"/>
      <c r="O70" s="875"/>
      <c r="P70" s="876"/>
      <c r="Q70" s="877">
        <v>552</v>
      </c>
      <c r="R70" s="830"/>
      <c r="S70" s="830"/>
      <c r="T70" s="830"/>
      <c r="U70" s="830"/>
      <c r="V70" s="830">
        <v>547</v>
      </c>
      <c r="W70" s="830"/>
      <c r="X70" s="830"/>
      <c r="Y70" s="830"/>
      <c r="Z70" s="830"/>
      <c r="AA70" s="830">
        <v>5</v>
      </c>
      <c r="AB70" s="830"/>
      <c r="AC70" s="830"/>
      <c r="AD70" s="830"/>
      <c r="AE70" s="830"/>
      <c r="AF70" s="830">
        <v>5</v>
      </c>
      <c r="AG70" s="830"/>
      <c r="AH70" s="830"/>
      <c r="AI70" s="830"/>
      <c r="AJ70" s="830"/>
      <c r="AK70" s="830" t="s">
        <v>591</v>
      </c>
      <c r="AL70" s="830"/>
      <c r="AM70" s="830"/>
      <c r="AN70" s="830"/>
      <c r="AO70" s="830"/>
      <c r="AP70" s="830">
        <v>453</v>
      </c>
      <c r="AQ70" s="830"/>
      <c r="AR70" s="830"/>
      <c r="AS70" s="830"/>
      <c r="AT70" s="830"/>
      <c r="AU70" s="830">
        <v>130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2">
      <c r="A71" s="238">
        <v>4</v>
      </c>
      <c r="B71" s="874" t="s">
        <v>587</v>
      </c>
      <c r="C71" s="875"/>
      <c r="D71" s="875"/>
      <c r="E71" s="875"/>
      <c r="F71" s="875"/>
      <c r="G71" s="875"/>
      <c r="H71" s="875"/>
      <c r="I71" s="875"/>
      <c r="J71" s="875"/>
      <c r="K71" s="875"/>
      <c r="L71" s="875"/>
      <c r="M71" s="875"/>
      <c r="N71" s="875"/>
      <c r="O71" s="875"/>
      <c r="P71" s="876"/>
      <c r="Q71" s="877">
        <v>925</v>
      </c>
      <c r="R71" s="830"/>
      <c r="S71" s="830"/>
      <c r="T71" s="830"/>
      <c r="U71" s="830"/>
      <c r="V71" s="830">
        <v>905</v>
      </c>
      <c r="W71" s="830"/>
      <c r="X71" s="830"/>
      <c r="Y71" s="830"/>
      <c r="Z71" s="830"/>
      <c r="AA71" s="830">
        <v>20</v>
      </c>
      <c r="AB71" s="830"/>
      <c r="AC71" s="830"/>
      <c r="AD71" s="830"/>
      <c r="AE71" s="830"/>
      <c r="AF71" s="830">
        <v>20</v>
      </c>
      <c r="AG71" s="830"/>
      <c r="AH71" s="830"/>
      <c r="AI71" s="830"/>
      <c r="AJ71" s="830"/>
      <c r="AK71" s="830">
        <v>76</v>
      </c>
      <c r="AL71" s="830"/>
      <c r="AM71" s="830"/>
      <c r="AN71" s="830"/>
      <c r="AO71" s="830"/>
      <c r="AP71" s="830" t="s">
        <v>591</v>
      </c>
      <c r="AQ71" s="830"/>
      <c r="AR71" s="830"/>
      <c r="AS71" s="830"/>
      <c r="AT71" s="830"/>
      <c r="AU71" s="830" t="s">
        <v>591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2">
      <c r="A72" s="238">
        <v>5</v>
      </c>
      <c r="B72" s="874" t="s">
        <v>588</v>
      </c>
      <c r="C72" s="875"/>
      <c r="D72" s="875"/>
      <c r="E72" s="875"/>
      <c r="F72" s="875"/>
      <c r="G72" s="875"/>
      <c r="H72" s="875"/>
      <c r="I72" s="875"/>
      <c r="J72" s="875"/>
      <c r="K72" s="875"/>
      <c r="L72" s="875"/>
      <c r="M72" s="875"/>
      <c r="N72" s="875"/>
      <c r="O72" s="875"/>
      <c r="P72" s="876"/>
      <c r="Q72" s="877">
        <v>267</v>
      </c>
      <c r="R72" s="830"/>
      <c r="S72" s="830"/>
      <c r="T72" s="830"/>
      <c r="U72" s="830"/>
      <c r="V72" s="835">
        <v>178</v>
      </c>
      <c r="W72" s="836"/>
      <c r="X72" s="836"/>
      <c r="Y72" s="836"/>
      <c r="Z72" s="834"/>
      <c r="AA72" s="830">
        <v>89</v>
      </c>
      <c r="AB72" s="830"/>
      <c r="AC72" s="830"/>
      <c r="AD72" s="830"/>
      <c r="AE72" s="830"/>
      <c r="AF72" s="830">
        <v>89</v>
      </c>
      <c r="AG72" s="830"/>
      <c r="AH72" s="830"/>
      <c r="AI72" s="830"/>
      <c r="AJ72" s="830"/>
      <c r="AK72" s="830">
        <v>13</v>
      </c>
      <c r="AL72" s="830"/>
      <c r="AM72" s="830"/>
      <c r="AN72" s="830"/>
      <c r="AO72" s="830"/>
      <c r="AP72" s="830" t="s">
        <v>591</v>
      </c>
      <c r="AQ72" s="830"/>
      <c r="AR72" s="830"/>
      <c r="AS72" s="830"/>
      <c r="AT72" s="830"/>
      <c r="AU72" s="830" t="s">
        <v>591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2">
      <c r="A73" s="238">
        <v>6</v>
      </c>
      <c r="B73" s="874" t="s">
        <v>589</v>
      </c>
      <c r="C73" s="875"/>
      <c r="D73" s="875"/>
      <c r="E73" s="875"/>
      <c r="F73" s="875"/>
      <c r="G73" s="875"/>
      <c r="H73" s="875"/>
      <c r="I73" s="875"/>
      <c r="J73" s="875"/>
      <c r="K73" s="875"/>
      <c r="L73" s="875"/>
      <c r="M73" s="875"/>
      <c r="N73" s="875"/>
      <c r="O73" s="875"/>
      <c r="P73" s="876"/>
      <c r="Q73" s="877">
        <v>7352</v>
      </c>
      <c r="R73" s="830"/>
      <c r="S73" s="830"/>
      <c r="T73" s="830"/>
      <c r="U73" s="830"/>
      <c r="V73" s="830">
        <v>7276</v>
      </c>
      <c r="W73" s="830"/>
      <c r="X73" s="830"/>
      <c r="Y73" s="830"/>
      <c r="Z73" s="830"/>
      <c r="AA73" s="830">
        <v>76</v>
      </c>
      <c r="AB73" s="830"/>
      <c r="AC73" s="830"/>
      <c r="AD73" s="830"/>
      <c r="AE73" s="830"/>
      <c r="AF73" s="830">
        <v>76</v>
      </c>
      <c r="AG73" s="830"/>
      <c r="AH73" s="830"/>
      <c r="AI73" s="830"/>
      <c r="AJ73" s="830"/>
      <c r="AK73" s="830">
        <v>3086</v>
      </c>
      <c r="AL73" s="830"/>
      <c r="AM73" s="830"/>
      <c r="AN73" s="830"/>
      <c r="AO73" s="830"/>
      <c r="AP73" s="830" t="s">
        <v>591</v>
      </c>
      <c r="AQ73" s="830"/>
      <c r="AR73" s="830"/>
      <c r="AS73" s="830"/>
      <c r="AT73" s="830"/>
      <c r="AU73" s="830" t="s">
        <v>591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2">
      <c r="A74" s="238">
        <v>7</v>
      </c>
      <c r="B74" s="874" t="s">
        <v>590</v>
      </c>
      <c r="C74" s="875"/>
      <c r="D74" s="875"/>
      <c r="E74" s="875"/>
      <c r="F74" s="875"/>
      <c r="G74" s="875"/>
      <c r="H74" s="875"/>
      <c r="I74" s="875"/>
      <c r="J74" s="875"/>
      <c r="K74" s="875"/>
      <c r="L74" s="875"/>
      <c r="M74" s="875"/>
      <c r="N74" s="875"/>
      <c r="O74" s="875"/>
      <c r="P74" s="876"/>
      <c r="Q74" s="877">
        <v>1524702</v>
      </c>
      <c r="R74" s="830"/>
      <c r="S74" s="830"/>
      <c r="T74" s="830"/>
      <c r="U74" s="830"/>
      <c r="V74" s="830">
        <v>1496148</v>
      </c>
      <c r="W74" s="830"/>
      <c r="X74" s="830"/>
      <c r="Y74" s="830"/>
      <c r="Z74" s="830"/>
      <c r="AA74" s="830">
        <v>28554</v>
      </c>
      <c r="AB74" s="830"/>
      <c r="AC74" s="830"/>
      <c r="AD74" s="830"/>
      <c r="AE74" s="830"/>
      <c r="AF74" s="830">
        <v>28554</v>
      </c>
      <c r="AG74" s="830"/>
      <c r="AH74" s="830"/>
      <c r="AI74" s="830"/>
      <c r="AJ74" s="830"/>
      <c r="AK74" s="830">
        <v>15234</v>
      </c>
      <c r="AL74" s="830"/>
      <c r="AM74" s="830"/>
      <c r="AN74" s="830"/>
      <c r="AO74" s="830"/>
      <c r="AP74" s="830" t="s">
        <v>591</v>
      </c>
      <c r="AQ74" s="830"/>
      <c r="AR74" s="830"/>
      <c r="AS74" s="830"/>
      <c r="AT74" s="830"/>
      <c r="AU74" s="830" t="s">
        <v>591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2">
      <c r="A75" s="238">
        <v>8</v>
      </c>
      <c r="B75" s="874"/>
      <c r="C75" s="875"/>
      <c r="D75" s="875"/>
      <c r="E75" s="875"/>
      <c r="F75" s="875"/>
      <c r="G75" s="875"/>
      <c r="H75" s="875"/>
      <c r="I75" s="875"/>
      <c r="J75" s="875"/>
      <c r="K75" s="875"/>
      <c r="L75" s="875"/>
      <c r="M75" s="875"/>
      <c r="N75" s="875"/>
      <c r="O75" s="875"/>
      <c r="P75" s="876"/>
      <c r="Q75" s="878"/>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2">
      <c r="A76" s="238">
        <v>9</v>
      </c>
      <c r="B76" s="874"/>
      <c r="C76" s="875"/>
      <c r="D76" s="875"/>
      <c r="E76" s="875"/>
      <c r="F76" s="875"/>
      <c r="G76" s="875"/>
      <c r="H76" s="875"/>
      <c r="I76" s="875"/>
      <c r="J76" s="875"/>
      <c r="K76" s="875"/>
      <c r="L76" s="875"/>
      <c r="M76" s="875"/>
      <c r="N76" s="875"/>
      <c r="O76" s="875"/>
      <c r="P76" s="876"/>
      <c r="Q76" s="878"/>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2">
      <c r="A77" s="238">
        <v>10</v>
      </c>
      <c r="B77" s="874"/>
      <c r="C77" s="875"/>
      <c r="D77" s="875"/>
      <c r="E77" s="875"/>
      <c r="F77" s="875"/>
      <c r="G77" s="875"/>
      <c r="H77" s="875"/>
      <c r="I77" s="875"/>
      <c r="J77" s="875"/>
      <c r="K77" s="875"/>
      <c r="L77" s="875"/>
      <c r="M77" s="875"/>
      <c r="N77" s="875"/>
      <c r="O77" s="875"/>
      <c r="P77" s="876"/>
      <c r="Q77" s="878"/>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2">
      <c r="A78" s="238">
        <v>11</v>
      </c>
      <c r="B78" s="874"/>
      <c r="C78" s="875"/>
      <c r="D78" s="875"/>
      <c r="E78" s="875"/>
      <c r="F78" s="875"/>
      <c r="G78" s="875"/>
      <c r="H78" s="875"/>
      <c r="I78" s="875"/>
      <c r="J78" s="875"/>
      <c r="K78" s="875"/>
      <c r="L78" s="875"/>
      <c r="M78" s="875"/>
      <c r="N78" s="875"/>
      <c r="O78" s="875"/>
      <c r="P78" s="876"/>
      <c r="Q78" s="877"/>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2">
      <c r="A79" s="238">
        <v>12</v>
      </c>
      <c r="B79" s="874"/>
      <c r="C79" s="875"/>
      <c r="D79" s="875"/>
      <c r="E79" s="875"/>
      <c r="F79" s="875"/>
      <c r="G79" s="875"/>
      <c r="H79" s="875"/>
      <c r="I79" s="875"/>
      <c r="J79" s="875"/>
      <c r="K79" s="875"/>
      <c r="L79" s="875"/>
      <c r="M79" s="875"/>
      <c r="N79" s="875"/>
      <c r="O79" s="875"/>
      <c r="P79" s="876"/>
      <c r="Q79" s="877"/>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2">
      <c r="A80" s="238">
        <v>13</v>
      </c>
      <c r="B80" s="874"/>
      <c r="C80" s="875"/>
      <c r="D80" s="875"/>
      <c r="E80" s="875"/>
      <c r="F80" s="875"/>
      <c r="G80" s="875"/>
      <c r="H80" s="875"/>
      <c r="I80" s="875"/>
      <c r="J80" s="875"/>
      <c r="K80" s="875"/>
      <c r="L80" s="875"/>
      <c r="M80" s="875"/>
      <c r="N80" s="875"/>
      <c r="O80" s="875"/>
      <c r="P80" s="876"/>
      <c r="Q80" s="877"/>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2">
      <c r="A81" s="238">
        <v>14</v>
      </c>
      <c r="B81" s="874"/>
      <c r="C81" s="875"/>
      <c r="D81" s="875"/>
      <c r="E81" s="875"/>
      <c r="F81" s="875"/>
      <c r="G81" s="875"/>
      <c r="H81" s="875"/>
      <c r="I81" s="875"/>
      <c r="J81" s="875"/>
      <c r="K81" s="875"/>
      <c r="L81" s="875"/>
      <c r="M81" s="875"/>
      <c r="N81" s="875"/>
      <c r="O81" s="875"/>
      <c r="P81" s="876"/>
      <c r="Q81" s="877"/>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2">
      <c r="A82" s="238">
        <v>15</v>
      </c>
      <c r="B82" s="874"/>
      <c r="C82" s="875"/>
      <c r="D82" s="875"/>
      <c r="E82" s="875"/>
      <c r="F82" s="875"/>
      <c r="G82" s="875"/>
      <c r="H82" s="875"/>
      <c r="I82" s="875"/>
      <c r="J82" s="875"/>
      <c r="K82" s="875"/>
      <c r="L82" s="875"/>
      <c r="M82" s="875"/>
      <c r="N82" s="875"/>
      <c r="O82" s="875"/>
      <c r="P82" s="876"/>
      <c r="Q82" s="877"/>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2">
      <c r="A83" s="238">
        <v>16</v>
      </c>
      <c r="B83" s="874"/>
      <c r="C83" s="875"/>
      <c r="D83" s="875"/>
      <c r="E83" s="875"/>
      <c r="F83" s="875"/>
      <c r="G83" s="875"/>
      <c r="H83" s="875"/>
      <c r="I83" s="875"/>
      <c r="J83" s="875"/>
      <c r="K83" s="875"/>
      <c r="L83" s="875"/>
      <c r="M83" s="875"/>
      <c r="N83" s="875"/>
      <c r="O83" s="875"/>
      <c r="P83" s="876"/>
      <c r="Q83" s="877"/>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2">
      <c r="A84" s="238">
        <v>17</v>
      </c>
      <c r="B84" s="874"/>
      <c r="C84" s="875"/>
      <c r="D84" s="875"/>
      <c r="E84" s="875"/>
      <c r="F84" s="875"/>
      <c r="G84" s="875"/>
      <c r="H84" s="875"/>
      <c r="I84" s="875"/>
      <c r="J84" s="875"/>
      <c r="K84" s="875"/>
      <c r="L84" s="875"/>
      <c r="M84" s="875"/>
      <c r="N84" s="875"/>
      <c r="O84" s="875"/>
      <c r="P84" s="876"/>
      <c r="Q84" s="877"/>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2">
      <c r="A85" s="238">
        <v>18</v>
      </c>
      <c r="B85" s="874"/>
      <c r="C85" s="875"/>
      <c r="D85" s="875"/>
      <c r="E85" s="875"/>
      <c r="F85" s="875"/>
      <c r="G85" s="875"/>
      <c r="H85" s="875"/>
      <c r="I85" s="875"/>
      <c r="J85" s="875"/>
      <c r="K85" s="875"/>
      <c r="L85" s="875"/>
      <c r="M85" s="875"/>
      <c r="N85" s="875"/>
      <c r="O85" s="875"/>
      <c r="P85" s="876"/>
      <c r="Q85" s="877"/>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2">
      <c r="A86" s="238">
        <v>19</v>
      </c>
      <c r="B86" s="874"/>
      <c r="C86" s="875"/>
      <c r="D86" s="875"/>
      <c r="E86" s="875"/>
      <c r="F86" s="875"/>
      <c r="G86" s="875"/>
      <c r="H86" s="875"/>
      <c r="I86" s="875"/>
      <c r="J86" s="875"/>
      <c r="K86" s="875"/>
      <c r="L86" s="875"/>
      <c r="M86" s="875"/>
      <c r="N86" s="875"/>
      <c r="O86" s="875"/>
      <c r="P86" s="876"/>
      <c r="Q86" s="877"/>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2">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5">
      <c r="A88" s="240" t="s">
        <v>391</v>
      </c>
      <c r="B88" s="789" t="s">
        <v>419</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29003</v>
      </c>
      <c r="AG88" s="846"/>
      <c r="AH88" s="846"/>
      <c r="AI88" s="846"/>
      <c r="AJ88" s="846"/>
      <c r="AK88" s="843"/>
      <c r="AL88" s="843"/>
      <c r="AM88" s="843"/>
      <c r="AN88" s="843"/>
      <c r="AO88" s="843"/>
      <c r="AP88" s="846">
        <v>453</v>
      </c>
      <c r="AQ88" s="846"/>
      <c r="AR88" s="846"/>
      <c r="AS88" s="846"/>
      <c r="AT88" s="846"/>
      <c r="AU88" s="846">
        <v>130</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420</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c r="CS102" s="854"/>
      <c r="CT102" s="854"/>
      <c r="CU102" s="854"/>
      <c r="CV102" s="890"/>
      <c r="CW102" s="889"/>
      <c r="CX102" s="854"/>
      <c r="CY102" s="854"/>
      <c r="CZ102" s="854"/>
      <c r="DA102" s="890"/>
      <c r="DB102" s="889"/>
      <c r="DC102" s="854"/>
      <c r="DD102" s="854"/>
      <c r="DE102" s="854"/>
      <c r="DF102" s="890"/>
      <c r="DG102" s="889"/>
      <c r="DH102" s="854"/>
      <c r="DI102" s="854"/>
      <c r="DJ102" s="854"/>
      <c r="DK102" s="890"/>
      <c r="DL102" s="889"/>
      <c r="DM102" s="854"/>
      <c r="DN102" s="854"/>
      <c r="DO102" s="854"/>
      <c r="DP102" s="890"/>
      <c r="DQ102" s="889"/>
      <c r="DR102" s="854"/>
      <c r="DS102" s="854"/>
      <c r="DT102" s="854"/>
      <c r="DU102" s="890"/>
      <c r="DV102" s="789"/>
      <c r="DW102" s="790"/>
      <c r="DX102" s="790"/>
      <c r="DY102" s="790"/>
      <c r="DZ102" s="91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421</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422</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6" t="s">
        <v>425</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426</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2">
      <c r="A109" s="911" t="s">
        <v>427</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428</v>
      </c>
      <c r="AB109" s="892"/>
      <c r="AC109" s="892"/>
      <c r="AD109" s="892"/>
      <c r="AE109" s="893"/>
      <c r="AF109" s="891" t="s">
        <v>429</v>
      </c>
      <c r="AG109" s="892"/>
      <c r="AH109" s="892"/>
      <c r="AI109" s="892"/>
      <c r="AJ109" s="893"/>
      <c r="AK109" s="891" t="s">
        <v>309</v>
      </c>
      <c r="AL109" s="892"/>
      <c r="AM109" s="892"/>
      <c r="AN109" s="892"/>
      <c r="AO109" s="893"/>
      <c r="AP109" s="891" t="s">
        <v>430</v>
      </c>
      <c r="AQ109" s="892"/>
      <c r="AR109" s="892"/>
      <c r="AS109" s="892"/>
      <c r="AT109" s="894"/>
      <c r="AU109" s="911" t="s">
        <v>427</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428</v>
      </c>
      <c r="BR109" s="892"/>
      <c r="BS109" s="892"/>
      <c r="BT109" s="892"/>
      <c r="BU109" s="893"/>
      <c r="BV109" s="891" t="s">
        <v>429</v>
      </c>
      <c r="BW109" s="892"/>
      <c r="BX109" s="892"/>
      <c r="BY109" s="892"/>
      <c r="BZ109" s="893"/>
      <c r="CA109" s="891" t="s">
        <v>309</v>
      </c>
      <c r="CB109" s="892"/>
      <c r="CC109" s="892"/>
      <c r="CD109" s="892"/>
      <c r="CE109" s="893"/>
      <c r="CF109" s="912" t="s">
        <v>430</v>
      </c>
      <c r="CG109" s="912"/>
      <c r="CH109" s="912"/>
      <c r="CI109" s="912"/>
      <c r="CJ109" s="912"/>
      <c r="CK109" s="891" t="s">
        <v>431</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428</v>
      </c>
      <c r="DH109" s="892"/>
      <c r="DI109" s="892"/>
      <c r="DJ109" s="892"/>
      <c r="DK109" s="893"/>
      <c r="DL109" s="891" t="s">
        <v>429</v>
      </c>
      <c r="DM109" s="892"/>
      <c r="DN109" s="892"/>
      <c r="DO109" s="892"/>
      <c r="DP109" s="893"/>
      <c r="DQ109" s="891" t="s">
        <v>309</v>
      </c>
      <c r="DR109" s="892"/>
      <c r="DS109" s="892"/>
      <c r="DT109" s="892"/>
      <c r="DU109" s="893"/>
      <c r="DV109" s="891" t="s">
        <v>430</v>
      </c>
      <c r="DW109" s="892"/>
      <c r="DX109" s="892"/>
      <c r="DY109" s="892"/>
      <c r="DZ109" s="894"/>
    </row>
    <row r="110" spans="1:131" s="230" customFormat="1" ht="26.25" customHeight="1" x14ac:dyDescent="0.2">
      <c r="A110" s="895" t="s">
        <v>432</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726013</v>
      </c>
      <c r="AB110" s="899"/>
      <c r="AC110" s="899"/>
      <c r="AD110" s="899"/>
      <c r="AE110" s="900"/>
      <c r="AF110" s="901">
        <v>709913</v>
      </c>
      <c r="AG110" s="899"/>
      <c r="AH110" s="899"/>
      <c r="AI110" s="899"/>
      <c r="AJ110" s="900"/>
      <c r="AK110" s="901">
        <v>709424</v>
      </c>
      <c r="AL110" s="899"/>
      <c r="AM110" s="899"/>
      <c r="AN110" s="899"/>
      <c r="AO110" s="900"/>
      <c r="AP110" s="902">
        <v>20.7</v>
      </c>
      <c r="AQ110" s="903"/>
      <c r="AR110" s="903"/>
      <c r="AS110" s="903"/>
      <c r="AT110" s="904"/>
      <c r="AU110" s="905" t="s">
        <v>75</v>
      </c>
      <c r="AV110" s="906"/>
      <c r="AW110" s="906"/>
      <c r="AX110" s="906"/>
      <c r="AY110" s="906"/>
      <c r="AZ110" s="928" t="s">
        <v>433</v>
      </c>
      <c r="BA110" s="896"/>
      <c r="BB110" s="896"/>
      <c r="BC110" s="896"/>
      <c r="BD110" s="896"/>
      <c r="BE110" s="896"/>
      <c r="BF110" s="896"/>
      <c r="BG110" s="896"/>
      <c r="BH110" s="896"/>
      <c r="BI110" s="896"/>
      <c r="BJ110" s="896"/>
      <c r="BK110" s="896"/>
      <c r="BL110" s="896"/>
      <c r="BM110" s="896"/>
      <c r="BN110" s="896"/>
      <c r="BO110" s="896"/>
      <c r="BP110" s="897"/>
      <c r="BQ110" s="929">
        <v>6464887</v>
      </c>
      <c r="BR110" s="930"/>
      <c r="BS110" s="930"/>
      <c r="BT110" s="930"/>
      <c r="BU110" s="930"/>
      <c r="BV110" s="930">
        <v>6266331</v>
      </c>
      <c r="BW110" s="930"/>
      <c r="BX110" s="930"/>
      <c r="BY110" s="930"/>
      <c r="BZ110" s="930"/>
      <c r="CA110" s="930">
        <v>5917195</v>
      </c>
      <c r="CB110" s="930"/>
      <c r="CC110" s="930"/>
      <c r="CD110" s="930"/>
      <c r="CE110" s="930"/>
      <c r="CF110" s="943">
        <v>172.7</v>
      </c>
      <c r="CG110" s="944"/>
      <c r="CH110" s="944"/>
      <c r="CI110" s="944"/>
      <c r="CJ110" s="944"/>
      <c r="CK110" s="945" t="s">
        <v>434</v>
      </c>
      <c r="CL110" s="946"/>
      <c r="CM110" s="928" t="s">
        <v>435</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436</v>
      </c>
      <c r="DH110" s="930"/>
      <c r="DI110" s="930"/>
      <c r="DJ110" s="930"/>
      <c r="DK110" s="930"/>
      <c r="DL110" s="930" t="s">
        <v>436</v>
      </c>
      <c r="DM110" s="930"/>
      <c r="DN110" s="930"/>
      <c r="DO110" s="930"/>
      <c r="DP110" s="930"/>
      <c r="DQ110" s="930" t="s">
        <v>436</v>
      </c>
      <c r="DR110" s="930"/>
      <c r="DS110" s="930"/>
      <c r="DT110" s="930"/>
      <c r="DU110" s="930"/>
      <c r="DV110" s="931" t="s">
        <v>437</v>
      </c>
      <c r="DW110" s="931"/>
      <c r="DX110" s="931"/>
      <c r="DY110" s="931"/>
      <c r="DZ110" s="932"/>
    </row>
    <row r="111" spans="1:131" s="230" customFormat="1" ht="26.25" customHeight="1" x14ac:dyDescent="0.2">
      <c r="A111" s="933" t="s">
        <v>438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436</v>
      </c>
      <c r="AB111" s="937"/>
      <c r="AC111" s="937"/>
      <c r="AD111" s="937"/>
      <c r="AE111" s="938"/>
      <c r="AF111" s="939" t="s">
        <v>130</v>
      </c>
      <c r="AG111" s="937"/>
      <c r="AH111" s="937"/>
      <c r="AI111" s="937"/>
      <c r="AJ111" s="938"/>
      <c r="AK111" s="939" t="s">
        <v>436</v>
      </c>
      <c r="AL111" s="937"/>
      <c r="AM111" s="937"/>
      <c r="AN111" s="937"/>
      <c r="AO111" s="938"/>
      <c r="AP111" s="940" t="s">
        <v>130</v>
      </c>
      <c r="AQ111" s="941"/>
      <c r="AR111" s="941"/>
      <c r="AS111" s="941"/>
      <c r="AT111" s="942"/>
      <c r="AU111" s="907"/>
      <c r="AV111" s="908"/>
      <c r="AW111" s="908"/>
      <c r="AX111" s="908"/>
      <c r="AY111" s="908"/>
      <c r="AZ111" s="921" t="s">
        <v>439</v>
      </c>
      <c r="BA111" s="922"/>
      <c r="BB111" s="922"/>
      <c r="BC111" s="922"/>
      <c r="BD111" s="922"/>
      <c r="BE111" s="922"/>
      <c r="BF111" s="922"/>
      <c r="BG111" s="922"/>
      <c r="BH111" s="922"/>
      <c r="BI111" s="922"/>
      <c r="BJ111" s="922"/>
      <c r="BK111" s="922"/>
      <c r="BL111" s="922"/>
      <c r="BM111" s="922"/>
      <c r="BN111" s="922"/>
      <c r="BO111" s="922"/>
      <c r="BP111" s="923"/>
      <c r="BQ111" s="924" t="s">
        <v>436</v>
      </c>
      <c r="BR111" s="925"/>
      <c r="BS111" s="925"/>
      <c r="BT111" s="925"/>
      <c r="BU111" s="925"/>
      <c r="BV111" s="925" t="s">
        <v>436</v>
      </c>
      <c r="BW111" s="925"/>
      <c r="BX111" s="925"/>
      <c r="BY111" s="925"/>
      <c r="BZ111" s="925"/>
      <c r="CA111" s="925" t="s">
        <v>436</v>
      </c>
      <c r="CB111" s="925"/>
      <c r="CC111" s="925"/>
      <c r="CD111" s="925"/>
      <c r="CE111" s="925"/>
      <c r="CF111" s="919" t="s">
        <v>437</v>
      </c>
      <c r="CG111" s="920"/>
      <c r="CH111" s="920"/>
      <c r="CI111" s="920"/>
      <c r="CJ111" s="920"/>
      <c r="CK111" s="947"/>
      <c r="CL111" s="948"/>
      <c r="CM111" s="921" t="s">
        <v>440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436</v>
      </c>
      <c r="DH111" s="925"/>
      <c r="DI111" s="925"/>
      <c r="DJ111" s="925"/>
      <c r="DK111" s="925"/>
      <c r="DL111" s="925" t="s">
        <v>437</v>
      </c>
      <c r="DM111" s="925"/>
      <c r="DN111" s="925"/>
      <c r="DO111" s="925"/>
      <c r="DP111" s="925"/>
      <c r="DQ111" s="925" t="s">
        <v>436</v>
      </c>
      <c r="DR111" s="925"/>
      <c r="DS111" s="925"/>
      <c r="DT111" s="925"/>
      <c r="DU111" s="925"/>
      <c r="DV111" s="926" t="s">
        <v>436</v>
      </c>
      <c r="DW111" s="926"/>
      <c r="DX111" s="926"/>
      <c r="DY111" s="926"/>
      <c r="DZ111" s="927"/>
    </row>
    <row r="112" spans="1:131" s="230" customFormat="1" ht="26.25" customHeight="1" x14ac:dyDescent="0.2">
      <c r="A112" s="951" t="s">
        <v>441</v>
      </c>
      <c r="B112" s="952"/>
      <c r="C112" s="922" t="s">
        <v>442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436</v>
      </c>
      <c r="AB112" s="958"/>
      <c r="AC112" s="958"/>
      <c r="AD112" s="958"/>
      <c r="AE112" s="959"/>
      <c r="AF112" s="960" t="s">
        <v>436</v>
      </c>
      <c r="AG112" s="958"/>
      <c r="AH112" s="958"/>
      <c r="AI112" s="958"/>
      <c r="AJ112" s="959"/>
      <c r="AK112" s="960" t="s">
        <v>436</v>
      </c>
      <c r="AL112" s="958"/>
      <c r="AM112" s="958"/>
      <c r="AN112" s="958"/>
      <c r="AO112" s="959"/>
      <c r="AP112" s="961" t="s">
        <v>436</v>
      </c>
      <c r="AQ112" s="962"/>
      <c r="AR112" s="962"/>
      <c r="AS112" s="962"/>
      <c r="AT112" s="963"/>
      <c r="AU112" s="907"/>
      <c r="AV112" s="908"/>
      <c r="AW112" s="908"/>
      <c r="AX112" s="908"/>
      <c r="AY112" s="908"/>
      <c r="AZ112" s="921" t="s">
        <v>443</v>
      </c>
      <c r="BA112" s="922"/>
      <c r="BB112" s="922"/>
      <c r="BC112" s="922"/>
      <c r="BD112" s="922"/>
      <c r="BE112" s="922"/>
      <c r="BF112" s="922"/>
      <c r="BG112" s="922"/>
      <c r="BH112" s="922"/>
      <c r="BI112" s="922"/>
      <c r="BJ112" s="922"/>
      <c r="BK112" s="922"/>
      <c r="BL112" s="922"/>
      <c r="BM112" s="922"/>
      <c r="BN112" s="922"/>
      <c r="BO112" s="922"/>
      <c r="BP112" s="923"/>
      <c r="BQ112" s="924">
        <v>1190990</v>
      </c>
      <c r="BR112" s="925"/>
      <c r="BS112" s="925"/>
      <c r="BT112" s="925"/>
      <c r="BU112" s="925"/>
      <c r="BV112" s="925">
        <v>1643215</v>
      </c>
      <c r="BW112" s="925"/>
      <c r="BX112" s="925"/>
      <c r="BY112" s="925"/>
      <c r="BZ112" s="925"/>
      <c r="CA112" s="925">
        <v>1495127</v>
      </c>
      <c r="CB112" s="925"/>
      <c r="CC112" s="925"/>
      <c r="CD112" s="925"/>
      <c r="CE112" s="925"/>
      <c r="CF112" s="919">
        <v>43.6</v>
      </c>
      <c r="CG112" s="920"/>
      <c r="CH112" s="920"/>
      <c r="CI112" s="920"/>
      <c r="CJ112" s="920"/>
      <c r="CK112" s="947"/>
      <c r="CL112" s="948"/>
      <c r="CM112" s="921" t="s">
        <v>444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436</v>
      </c>
      <c r="DH112" s="925"/>
      <c r="DI112" s="925"/>
      <c r="DJ112" s="925"/>
      <c r="DK112" s="925"/>
      <c r="DL112" s="925" t="s">
        <v>436</v>
      </c>
      <c r="DM112" s="925"/>
      <c r="DN112" s="925"/>
      <c r="DO112" s="925"/>
      <c r="DP112" s="925"/>
      <c r="DQ112" s="925" t="s">
        <v>436</v>
      </c>
      <c r="DR112" s="925"/>
      <c r="DS112" s="925"/>
      <c r="DT112" s="925"/>
      <c r="DU112" s="925"/>
      <c r="DV112" s="926" t="s">
        <v>436</v>
      </c>
      <c r="DW112" s="926"/>
      <c r="DX112" s="926"/>
      <c r="DY112" s="926"/>
      <c r="DZ112" s="927"/>
    </row>
    <row r="113" spans="1:130" s="230" customFormat="1" ht="26.25" customHeight="1" x14ac:dyDescent="0.2">
      <c r="A113" s="953"/>
      <c r="B113" s="954"/>
      <c r="C113" s="922" t="s">
        <v>445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150449</v>
      </c>
      <c r="AB113" s="937"/>
      <c r="AC113" s="937"/>
      <c r="AD113" s="937"/>
      <c r="AE113" s="938"/>
      <c r="AF113" s="939">
        <v>235753</v>
      </c>
      <c r="AG113" s="937"/>
      <c r="AH113" s="937"/>
      <c r="AI113" s="937"/>
      <c r="AJ113" s="938"/>
      <c r="AK113" s="939">
        <v>136849</v>
      </c>
      <c r="AL113" s="937"/>
      <c r="AM113" s="937"/>
      <c r="AN113" s="937"/>
      <c r="AO113" s="938"/>
      <c r="AP113" s="940">
        <v>4</v>
      </c>
      <c r="AQ113" s="941"/>
      <c r="AR113" s="941"/>
      <c r="AS113" s="941"/>
      <c r="AT113" s="942"/>
      <c r="AU113" s="907"/>
      <c r="AV113" s="908"/>
      <c r="AW113" s="908"/>
      <c r="AX113" s="908"/>
      <c r="AY113" s="908"/>
      <c r="AZ113" s="921" t="s">
        <v>446</v>
      </c>
      <c r="BA113" s="922"/>
      <c r="BB113" s="922"/>
      <c r="BC113" s="922"/>
      <c r="BD113" s="922"/>
      <c r="BE113" s="922"/>
      <c r="BF113" s="922"/>
      <c r="BG113" s="922"/>
      <c r="BH113" s="922"/>
      <c r="BI113" s="922"/>
      <c r="BJ113" s="922"/>
      <c r="BK113" s="922"/>
      <c r="BL113" s="922"/>
      <c r="BM113" s="922"/>
      <c r="BN113" s="922"/>
      <c r="BO113" s="922"/>
      <c r="BP113" s="923"/>
      <c r="BQ113" s="924">
        <v>188726</v>
      </c>
      <c r="BR113" s="925"/>
      <c r="BS113" s="925"/>
      <c r="BT113" s="925"/>
      <c r="BU113" s="925"/>
      <c r="BV113" s="925">
        <v>159651</v>
      </c>
      <c r="BW113" s="925"/>
      <c r="BX113" s="925"/>
      <c r="BY113" s="925"/>
      <c r="BZ113" s="925"/>
      <c r="CA113" s="925">
        <v>129637</v>
      </c>
      <c r="CB113" s="925"/>
      <c r="CC113" s="925"/>
      <c r="CD113" s="925"/>
      <c r="CE113" s="925"/>
      <c r="CF113" s="919">
        <v>3.8</v>
      </c>
      <c r="CG113" s="920"/>
      <c r="CH113" s="920"/>
      <c r="CI113" s="920"/>
      <c r="CJ113" s="920"/>
      <c r="CK113" s="947"/>
      <c r="CL113" s="948"/>
      <c r="CM113" s="921" t="s">
        <v>447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436</v>
      </c>
      <c r="DH113" s="958"/>
      <c r="DI113" s="958"/>
      <c r="DJ113" s="958"/>
      <c r="DK113" s="959"/>
      <c r="DL113" s="960" t="s">
        <v>436</v>
      </c>
      <c r="DM113" s="958"/>
      <c r="DN113" s="958"/>
      <c r="DO113" s="958"/>
      <c r="DP113" s="959"/>
      <c r="DQ113" s="960" t="s">
        <v>436</v>
      </c>
      <c r="DR113" s="958"/>
      <c r="DS113" s="958"/>
      <c r="DT113" s="958"/>
      <c r="DU113" s="959"/>
      <c r="DV113" s="961" t="s">
        <v>436</v>
      </c>
      <c r="DW113" s="962"/>
      <c r="DX113" s="962"/>
      <c r="DY113" s="962"/>
      <c r="DZ113" s="963"/>
    </row>
    <row r="114" spans="1:130" s="230" customFormat="1" ht="26.25" customHeight="1" x14ac:dyDescent="0.2">
      <c r="A114" s="953"/>
      <c r="B114" s="954"/>
      <c r="C114" s="922" t="s">
        <v>448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50052</v>
      </c>
      <c r="AB114" s="958"/>
      <c r="AC114" s="958"/>
      <c r="AD114" s="958"/>
      <c r="AE114" s="959"/>
      <c r="AF114" s="960">
        <v>31296</v>
      </c>
      <c r="AG114" s="958"/>
      <c r="AH114" s="958"/>
      <c r="AI114" s="958"/>
      <c r="AJ114" s="959"/>
      <c r="AK114" s="960">
        <v>31516</v>
      </c>
      <c r="AL114" s="958"/>
      <c r="AM114" s="958"/>
      <c r="AN114" s="958"/>
      <c r="AO114" s="959"/>
      <c r="AP114" s="961">
        <v>0.9</v>
      </c>
      <c r="AQ114" s="962"/>
      <c r="AR114" s="962"/>
      <c r="AS114" s="962"/>
      <c r="AT114" s="963"/>
      <c r="AU114" s="907"/>
      <c r="AV114" s="908"/>
      <c r="AW114" s="908"/>
      <c r="AX114" s="908"/>
      <c r="AY114" s="908"/>
      <c r="AZ114" s="921" t="s">
        <v>449</v>
      </c>
      <c r="BA114" s="922"/>
      <c r="BB114" s="922"/>
      <c r="BC114" s="922"/>
      <c r="BD114" s="922"/>
      <c r="BE114" s="922"/>
      <c r="BF114" s="922"/>
      <c r="BG114" s="922"/>
      <c r="BH114" s="922"/>
      <c r="BI114" s="922"/>
      <c r="BJ114" s="922"/>
      <c r="BK114" s="922"/>
      <c r="BL114" s="922"/>
      <c r="BM114" s="922"/>
      <c r="BN114" s="922"/>
      <c r="BO114" s="922"/>
      <c r="BP114" s="923"/>
      <c r="BQ114" s="924">
        <v>1299256</v>
      </c>
      <c r="BR114" s="925"/>
      <c r="BS114" s="925"/>
      <c r="BT114" s="925"/>
      <c r="BU114" s="925"/>
      <c r="BV114" s="925">
        <v>1239855</v>
      </c>
      <c r="BW114" s="925"/>
      <c r="BX114" s="925"/>
      <c r="BY114" s="925"/>
      <c r="BZ114" s="925"/>
      <c r="CA114" s="925">
        <v>1076595</v>
      </c>
      <c r="CB114" s="925"/>
      <c r="CC114" s="925"/>
      <c r="CD114" s="925"/>
      <c r="CE114" s="925"/>
      <c r="CF114" s="919">
        <v>31.4</v>
      </c>
      <c r="CG114" s="920"/>
      <c r="CH114" s="920"/>
      <c r="CI114" s="920"/>
      <c r="CJ114" s="920"/>
      <c r="CK114" s="947"/>
      <c r="CL114" s="948"/>
      <c r="CM114" s="921" t="s">
        <v>450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436</v>
      </c>
      <c r="DH114" s="958"/>
      <c r="DI114" s="958"/>
      <c r="DJ114" s="958"/>
      <c r="DK114" s="959"/>
      <c r="DL114" s="960" t="s">
        <v>436</v>
      </c>
      <c r="DM114" s="958"/>
      <c r="DN114" s="958"/>
      <c r="DO114" s="958"/>
      <c r="DP114" s="959"/>
      <c r="DQ114" s="960" t="s">
        <v>436</v>
      </c>
      <c r="DR114" s="958"/>
      <c r="DS114" s="958"/>
      <c r="DT114" s="958"/>
      <c r="DU114" s="959"/>
      <c r="DV114" s="961" t="s">
        <v>436</v>
      </c>
      <c r="DW114" s="962"/>
      <c r="DX114" s="962"/>
      <c r="DY114" s="962"/>
      <c r="DZ114" s="963"/>
    </row>
    <row r="115" spans="1:130" s="230" customFormat="1" ht="26.25" customHeight="1" x14ac:dyDescent="0.2">
      <c r="A115" s="953"/>
      <c r="B115" s="954"/>
      <c r="C115" s="922" t="s">
        <v>451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15950</v>
      </c>
      <c r="AB115" s="937"/>
      <c r="AC115" s="937"/>
      <c r="AD115" s="937"/>
      <c r="AE115" s="938"/>
      <c r="AF115" s="939" t="s">
        <v>436</v>
      </c>
      <c r="AG115" s="937"/>
      <c r="AH115" s="937"/>
      <c r="AI115" s="937"/>
      <c r="AJ115" s="938"/>
      <c r="AK115" s="939" t="s">
        <v>436</v>
      </c>
      <c r="AL115" s="937"/>
      <c r="AM115" s="937"/>
      <c r="AN115" s="937"/>
      <c r="AO115" s="938"/>
      <c r="AP115" s="940" t="s">
        <v>436</v>
      </c>
      <c r="AQ115" s="941"/>
      <c r="AR115" s="941"/>
      <c r="AS115" s="941"/>
      <c r="AT115" s="942"/>
      <c r="AU115" s="907"/>
      <c r="AV115" s="908"/>
      <c r="AW115" s="908"/>
      <c r="AX115" s="908"/>
      <c r="AY115" s="908"/>
      <c r="AZ115" s="921" t="s">
        <v>452</v>
      </c>
      <c r="BA115" s="922"/>
      <c r="BB115" s="922"/>
      <c r="BC115" s="922"/>
      <c r="BD115" s="922"/>
      <c r="BE115" s="922"/>
      <c r="BF115" s="922"/>
      <c r="BG115" s="922"/>
      <c r="BH115" s="922"/>
      <c r="BI115" s="922"/>
      <c r="BJ115" s="922"/>
      <c r="BK115" s="922"/>
      <c r="BL115" s="922"/>
      <c r="BM115" s="922"/>
      <c r="BN115" s="922"/>
      <c r="BO115" s="922"/>
      <c r="BP115" s="923"/>
      <c r="BQ115" s="924" t="s">
        <v>436</v>
      </c>
      <c r="BR115" s="925"/>
      <c r="BS115" s="925"/>
      <c r="BT115" s="925"/>
      <c r="BU115" s="925"/>
      <c r="BV115" s="925" t="s">
        <v>436</v>
      </c>
      <c r="BW115" s="925"/>
      <c r="BX115" s="925"/>
      <c r="BY115" s="925"/>
      <c r="BZ115" s="925"/>
      <c r="CA115" s="925" t="s">
        <v>436</v>
      </c>
      <c r="CB115" s="925"/>
      <c r="CC115" s="925"/>
      <c r="CD115" s="925"/>
      <c r="CE115" s="925"/>
      <c r="CF115" s="919" t="s">
        <v>436</v>
      </c>
      <c r="CG115" s="920"/>
      <c r="CH115" s="920"/>
      <c r="CI115" s="920"/>
      <c r="CJ115" s="920"/>
      <c r="CK115" s="947"/>
      <c r="CL115" s="948"/>
      <c r="CM115" s="921" t="s">
        <v>453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436</v>
      </c>
      <c r="DH115" s="958"/>
      <c r="DI115" s="958"/>
      <c r="DJ115" s="958"/>
      <c r="DK115" s="959"/>
      <c r="DL115" s="960" t="s">
        <v>436</v>
      </c>
      <c r="DM115" s="958"/>
      <c r="DN115" s="958"/>
      <c r="DO115" s="958"/>
      <c r="DP115" s="959"/>
      <c r="DQ115" s="960" t="s">
        <v>437</v>
      </c>
      <c r="DR115" s="958"/>
      <c r="DS115" s="958"/>
      <c r="DT115" s="958"/>
      <c r="DU115" s="959"/>
      <c r="DV115" s="961" t="s">
        <v>436</v>
      </c>
      <c r="DW115" s="962"/>
      <c r="DX115" s="962"/>
      <c r="DY115" s="962"/>
      <c r="DZ115" s="963"/>
    </row>
    <row r="116" spans="1:130" s="230" customFormat="1" ht="26.25" customHeight="1" x14ac:dyDescent="0.2">
      <c r="A116" s="955"/>
      <c r="B116" s="956"/>
      <c r="C116" s="964" t="s">
        <v>454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436</v>
      </c>
      <c r="AB116" s="958"/>
      <c r="AC116" s="958"/>
      <c r="AD116" s="958"/>
      <c r="AE116" s="959"/>
      <c r="AF116" s="960" t="s">
        <v>436</v>
      </c>
      <c r="AG116" s="958"/>
      <c r="AH116" s="958"/>
      <c r="AI116" s="958"/>
      <c r="AJ116" s="959"/>
      <c r="AK116" s="960" t="s">
        <v>436</v>
      </c>
      <c r="AL116" s="958"/>
      <c r="AM116" s="958"/>
      <c r="AN116" s="958"/>
      <c r="AO116" s="959"/>
      <c r="AP116" s="961" t="s">
        <v>436</v>
      </c>
      <c r="AQ116" s="962"/>
      <c r="AR116" s="962"/>
      <c r="AS116" s="962"/>
      <c r="AT116" s="963"/>
      <c r="AU116" s="907"/>
      <c r="AV116" s="908"/>
      <c r="AW116" s="908"/>
      <c r="AX116" s="908"/>
      <c r="AY116" s="908"/>
      <c r="AZ116" s="966" t="s">
        <v>455</v>
      </c>
      <c r="BA116" s="967"/>
      <c r="BB116" s="967"/>
      <c r="BC116" s="967"/>
      <c r="BD116" s="967"/>
      <c r="BE116" s="967"/>
      <c r="BF116" s="967"/>
      <c r="BG116" s="967"/>
      <c r="BH116" s="967"/>
      <c r="BI116" s="967"/>
      <c r="BJ116" s="967"/>
      <c r="BK116" s="967"/>
      <c r="BL116" s="967"/>
      <c r="BM116" s="967"/>
      <c r="BN116" s="967"/>
      <c r="BO116" s="967"/>
      <c r="BP116" s="968"/>
      <c r="BQ116" s="924" t="s">
        <v>436</v>
      </c>
      <c r="BR116" s="925"/>
      <c r="BS116" s="925"/>
      <c r="BT116" s="925"/>
      <c r="BU116" s="925"/>
      <c r="BV116" s="925" t="s">
        <v>436</v>
      </c>
      <c r="BW116" s="925"/>
      <c r="BX116" s="925"/>
      <c r="BY116" s="925"/>
      <c r="BZ116" s="925"/>
      <c r="CA116" s="925" t="s">
        <v>436</v>
      </c>
      <c r="CB116" s="925"/>
      <c r="CC116" s="925"/>
      <c r="CD116" s="925"/>
      <c r="CE116" s="925"/>
      <c r="CF116" s="919" t="s">
        <v>436</v>
      </c>
      <c r="CG116" s="920"/>
      <c r="CH116" s="920"/>
      <c r="CI116" s="920"/>
      <c r="CJ116" s="920"/>
      <c r="CK116" s="947"/>
      <c r="CL116" s="948"/>
      <c r="CM116" s="921" t="s">
        <v>456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436</v>
      </c>
      <c r="DH116" s="958"/>
      <c r="DI116" s="958"/>
      <c r="DJ116" s="958"/>
      <c r="DK116" s="959"/>
      <c r="DL116" s="960" t="s">
        <v>436</v>
      </c>
      <c r="DM116" s="958"/>
      <c r="DN116" s="958"/>
      <c r="DO116" s="958"/>
      <c r="DP116" s="959"/>
      <c r="DQ116" s="960" t="s">
        <v>436</v>
      </c>
      <c r="DR116" s="958"/>
      <c r="DS116" s="958"/>
      <c r="DT116" s="958"/>
      <c r="DU116" s="959"/>
      <c r="DV116" s="961" t="s">
        <v>436</v>
      </c>
      <c r="DW116" s="962"/>
      <c r="DX116" s="962"/>
      <c r="DY116" s="962"/>
      <c r="DZ116" s="963"/>
    </row>
    <row r="117" spans="1:130" s="230" customFormat="1" ht="26.25" customHeight="1" x14ac:dyDescent="0.2">
      <c r="A117" s="911" t="s">
        <v>190</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457</v>
      </c>
      <c r="Z117" s="893"/>
      <c r="AA117" s="977">
        <v>942464</v>
      </c>
      <c r="AB117" s="978"/>
      <c r="AC117" s="978"/>
      <c r="AD117" s="978"/>
      <c r="AE117" s="979"/>
      <c r="AF117" s="980">
        <v>976962</v>
      </c>
      <c r="AG117" s="978"/>
      <c r="AH117" s="978"/>
      <c r="AI117" s="978"/>
      <c r="AJ117" s="979"/>
      <c r="AK117" s="980">
        <v>877789</v>
      </c>
      <c r="AL117" s="978"/>
      <c r="AM117" s="978"/>
      <c r="AN117" s="978"/>
      <c r="AO117" s="979"/>
      <c r="AP117" s="981"/>
      <c r="AQ117" s="982"/>
      <c r="AR117" s="982"/>
      <c r="AS117" s="982"/>
      <c r="AT117" s="983"/>
      <c r="AU117" s="907"/>
      <c r="AV117" s="908"/>
      <c r="AW117" s="908"/>
      <c r="AX117" s="908"/>
      <c r="AY117" s="908"/>
      <c r="AZ117" s="973" t="s">
        <v>458</v>
      </c>
      <c r="BA117" s="974"/>
      <c r="BB117" s="974"/>
      <c r="BC117" s="974"/>
      <c r="BD117" s="974"/>
      <c r="BE117" s="974"/>
      <c r="BF117" s="974"/>
      <c r="BG117" s="974"/>
      <c r="BH117" s="974"/>
      <c r="BI117" s="974"/>
      <c r="BJ117" s="974"/>
      <c r="BK117" s="974"/>
      <c r="BL117" s="974"/>
      <c r="BM117" s="974"/>
      <c r="BN117" s="974"/>
      <c r="BO117" s="974"/>
      <c r="BP117" s="975"/>
      <c r="BQ117" s="924" t="s">
        <v>459</v>
      </c>
      <c r="BR117" s="925"/>
      <c r="BS117" s="925"/>
      <c r="BT117" s="925"/>
      <c r="BU117" s="925"/>
      <c r="BV117" s="925" t="s">
        <v>459</v>
      </c>
      <c r="BW117" s="925"/>
      <c r="BX117" s="925"/>
      <c r="BY117" s="925"/>
      <c r="BZ117" s="925"/>
      <c r="CA117" s="925" t="s">
        <v>130</v>
      </c>
      <c r="CB117" s="925"/>
      <c r="CC117" s="925"/>
      <c r="CD117" s="925"/>
      <c r="CE117" s="925"/>
      <c r="CF117" s="919" t="s">
        <v>130</v>
      </c>
      <c r="CG117" s="920"/>
      <c r="CH117" s="920"/>
      <c r="CI117" s="920"/>
      <c r="CJ117" s="920"/>
      <c r="CK117" s="947"/>
      <c r="CL117" s="948"/>
      <c r="CM117" s="921" t="s">
        <v>460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130</v>
      </c>
      <c r="DH117" s="958"/>
      <c r="DI117" s="958"/>
      <c r="DJ117" s="958"/>
      <c r="DK117" s="959"/>
      <c r="DL117" s="960" t="s">
        <v>459</v>
      </c>
      <c r="DM117" s="958"/>
      <c r="DN117" s="958"/>
      <c r="DO117" s="958"/>
      <c r="DP117" s="959"/>
      <c r="DQ117" s="960" t="s">
        <v>130</v>
      </c>
      <c r="DR117" s="958"/>
      <c r="DS117" s="958"/>
      <c r="DT117" s="958"/>
      <c r="DU117" s="959"/>
      <c r="DV117" s="961" t="s">
        <v>459</v>
      </c>
      <c r="DW117" s="962"/>
      <c r="DX117" s="962"/>
      <c r="DY117" s="962"/>
      <c r="DZ117" s="963"/>
    </row>
    <row r="118" spans="1:130" s="230" customFormat="1" ht="26.25" customHeight="1" x14ac:dyDescent="0.2">
      <c r="A118" s="911" t="s">
        <v>431</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428</v>
      </c>
      <c r="AB118" s="892"/>
      <c r="AC118" s="892"/>
      <c r="AD118" s="892"/>
      <c r="AE118" s="893"/>
      <c r="AF118" s="891" t="s">
        <v>429</v>
      </c>
      <c r="AG118" s="892"/>
      <c r="AH118" s="892"/>
      <c r="AI118" s="892"/>
      <c r="AJ118" s="893"/>
      <c r="AK118" s="891" t="s">
        <v>309</v>
      </c>
      <c r="AL118" s="892"/>
      <c r="AM118" s="892"/>
      <c r="AN118" s="892"/>
      <c r="AO118" s="893"/>
      <c r="AP118" s="969" t="s">
        <v>430</v>
      </c>
      <c r="AQ118" s="970"/>
      <c r="AR118" s="970"/>
      <c r="AS118" s="970"/>
      <c r="AT118" s="971"/>
      <c r="AU118" s="907"/>
      <c r="AV118" s="908"/>
      <c r="AW118" s="908"/>
      <c r="AX118" s="908"/>
      <c r="AY118" s="908"/>
      <c r="AZ118" s="972" t="s">
        <v>461</v>
      </c>
      <c r="BA118" s="964"/>
      <c r="BB118" s="964"/>
      <c r="BC118" s="964"/>
      <c r="BD118" s="964"/>
      <c r="BE118" s="964"/>
      <c r="BF118" s="964"/>
      <c r="BG118" s="964"/>
      <c r="BH118" s="964"/>
      <c r="BI118" s="964"/>
      <c r="BJ118" s="964"/>
      <c r="BK118" s="964"/>
      <c r="BL118" s="964"/>
      <c r="BM118" s="964"/>
      <c r="BN118" s="964"/>
      <c r="BO118" s="964"/>
      <c r="BP118" s="965"/>
      <c r="BQ118" s="998" t="s">
        <v>459</v>
      </c>
      <c r="BR118" s="999"/>
      <c r="BS118" s="999"/>
      <c r="BT118" s="999"/>
      <c r="BU118" s="999"/>
      <c r="BV118" s="999" t="s">
        <v>130</v>
      </c>
      <c r="BW118" s="999"/>
      <c r="BX118" s="999"/>
      <c r="BY118" s="999"/>
      <c r="BZ118" s="999"/>
      <c r="CA118" s="999" t="s">
        <v>130</v>
      </c>
      <c r="CB118" s="999"/>
      <c r="CC118" s="999"/>
      <c r="CD118" s="999"/>
      <c r="CE118" s="999"/>
      <c r="CF118" s="919" t="s">
        <v>130</v>
      </c>
      <c r="CG118" s="920"/>
      <c r="CH118" s="920"/>
      <c r="CI118" s="920"/>
      <c r="CJ118" s="920"/>
      <c r="CK118" s="947"/>
      <c r="CL118" s="948"/>
      <c r="CM118" s="921" t="s">
        <v>462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130</v>
      </c>
      <c r="DH118" s="958"/>
      <c r="DI118" s="958"/>
      <c r="DJ118" s="958"/>
      <c r="DK118" s="959"/>
      <c r="DL118" s="960" t="s">
        <v>463</v>
      </c>
      <c r="DM118" s="958"/>
      <c r="DN118" s="958"/>
      <c r="DO118" s="958"/>
      <c r="DP118" s="959"/>
      <c r="DQ118" s="960" t="s">
        <v>130</v>
      </c>
      <c r="DR118" s="958"/>
      <c r="DS118" s="958"/>
      <c r="DT118" s="958"/>
      <c r="DU118" s="959"/>
      <c r="DV118" s="961" t="s">
        <v>130</v>
      </c>
      <c r="DW118" s="962"/>
      <c r="DX118" s="962"/>
      <c r="DY118" s="962"/>
      <c r="DZ118" s="963"/>
    </row>
    <row r="119" spans="1:130" s="230" customFormat="1" ht="26.25" customHeight="1" x14ac:dyDescent="0.2">
      <c r="A119" s="1055" t="s">
        <v>434</v>
      </c>
      <c r="B119" s="946"/>
      <c r="C119" s="928" t="s">
        <v>435</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130</v>
      </c>
      <c r="AB119" s="899"/>
      <c r="AC119" s="899"/>
      <c r="AD119" s="899"/>
      <c r="AE119" s="900"/>
      <c r="AF119" s="901" t="s">
        <v>130</v>
      </c>
      <c r="AG119" s="899"/>
      <c r="AH119" s="899"/>
      <c r="AI119" s="899"/>
      <c r="AJ119" s="900"/>
      <c r="AK119" s="901" t="s">
        <v>130</v>
      </c>
      <c r="AL119" s="899"/>
      <c r="AM119" s="899"/>
      <c r="AN119" s="899"/>
      <c r="AO119" s="900"/>
      <c r="AP119" s="902" t="s">
        <v>130</v>
      </c>
      <c r="AQ119" s="903"/>
      <c r="AR119" s="903"/>
      <c r="AS119" s="903"/>
      <c r="AT119" s="904"/>
      <c r="AU119" s="909"/>
      <c r="AV119" s="910"/>
      <c r="AW119" s="910"/>
      <c r="AX119" s="910"/>
      <c r="AY119" s="910"/>
      <c r="AZ119" s="251" t="s">
        <v>190</v>
      </c>
      <c r="BA119" s="251"/>
      <c r="BB119" s="251"/>
      <c r="BC119" s="251"/>
      <c r="BD119" s="251"/>
      <c r="BE119" s="251"/>
      <c r="BF119" s="251"/>
      <c r="BG119" s="251"/>
      <c r="BH119" s="251"/>
      <c r="BI119" s="251"/>
      <c r="BJ119" s="251"/>
      <c r="BK119" s="251"/>
      <c r="BL119" s="251"/>
      <c r="BM119" s="251"/>
      <c r="BN119" s="251"/>
      <c r="BO119" s="976" t="s">
        <v>464</v>
      </c>
      <c r="BP119" s="1004"/>
      <c r="BQ119" s="998">
        <v>9143859</v>
      </c>
      <c r="BR119" s="999"/>
      <c r="BS119" s="999"/>
      <c r="BT119" s="999"/>
      <c r="BU119" s="999"/>
      <c r="BV119" s="999">
        <v>9309052</v>
      </c>
      <c r="BW119" s="999"/>
      <c r="BX119" s="999"/>
      <c r="BY119" s="999"/>
      <c r="BZ119" s="999"/>
      <c r="CA119" s="999">
        <v>8618554</v>
      </c>
      <c r="CB119" s="999"/>
      <c r="CC119" s="999"/>
      <c r="CD119" s="999"/>
      <c r="CE119" s="999"/>
      <c r="CF119" s="1000"/>
      <c r="CG119" s="1001"/>
      <c r="CH119" s="1001"/>
      <c r="CI119" s="1001"/>
      <c r="CJ119" s="1002"/>
      <c r="CK119" s="949"/>
      <c r="CL119" s="950"/>
      <c r="CM119" s="972" t="s">
        <v>465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459</v>
      </c>
      <c r="DH119" s="985"/>
      <c r="DI119" s="985"/>
      <c r="DJ119" s="985"/>
      <c r="DK119" s="986"/>
      <c r="DL119" s="984" t="s">
        <v>130</v>
      </c>
      <c r="DM119" s="985"/>
      <c r="DN119" s="985"/>
      <c r="DO119" s="985"/>
      <c r="DP119" s="986"/>
      <c r="DQ119" s="984" t="s">
        <v>459</v>
      </c>
      <c r="DR119" s="985"/>
      <c r="DS119" s="985"/>
      <c r="DT119" s="985"/>
      <c r="DU119" s="986"/>
      <c r="DV119" s="987" t="s">
        <v>459</v>
      </c>
      <c r="DW119" s="988"/>
      <c r="DX119" s="988"/>
      <c r="DY119" s="988"/>
      <c r="DZ119" s="989"/>
    </row>
    <row r="120" spans="1:130" s="230" customFormat="1" ht="26.25" customHeight="1" x14ac:dyDescent="0.2">
      <c r="A120" s="1056"/>
      <c r="B120" s="948"/>
      <c r="C120" s="921" t="s">
        <v>440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459</v>
      </c>
      <c r="AB120" s="958"/>
      <c r="AC120" s="958"/>
      <c r="AD120" s="958"/>
      <c r="AE120" s="959"/>
      <c r="AF120" s="960" t="s">
        <v>130</v>
      </c>
      <c r="AG120" s="958"/>
      <c r="AH120" s="958"/>
      <c r="AI120" s="958"/>
      <c r="AJ120" s="959"/>
      <c r="AK120" s="960" t="s">
        <v>130</v>
      </c>
      <c r="AL120" s="958"/>
      <c r="AM120" s="958"/>
      <c r="AN120" s="958"/>
      <c r="AO120" s="959"/>
      <c r="AP120" s="961" t="s">
        <v>130</v>
      </c>
      <c r="AQ120" s="962"/>
      <c r="AR120" s="962"/>
      <c r="AS120" s="962"/>
      <c r="AT120" s="963"/>
      <c r="AU120" s="990" t="s">
        <v>466</v>
      </c>
      <c r="AV120" s="991"/>
      <c r="AW120" s="991"/>
      <c r="AX120" s="991"/>
      <c r="AY120" s="992"/>
      <c r="AZ120" s="928" t="s">
        <v>467</v>
      </c>
      <c r="BA120" s="896"/>
      <c r="BB120" s="896"/>
      <c r="BC120" s="896"/>
      <c r="BD120" s="896"/>
      <c r="BE120" s="896"/>
      <c r="BF120" s="896"/>
      <c r="BG120" s="896"/>
      <c r="BH120" s="896"/>
      <c r="BI120" s="896"/>
      <c r="BJ120" s="896"/>
      <c r="BK120" s="896"/>
      <c r="BL120" s="896"/>
      <c r="BM120" s="896"/>
      <c r="BN120" s="896"/>
      <c r="BO120" s="896"/>
      <c r="BP120" s="897"/>
      <c r="BQ120" s="929">
        <v>4901140</v>
      </c>
      <c r="BR120" s="930"/>
      <c r="BS120" s="930"/>
      <c r="BT120" s="930"/>
      <c r="BU120" s="930"/>
      <c r="BV120" s="930">
        <v>5828215</v>
      </c>
      <c r="BW120" s="930"/>
      <c r="BX120" s="930"/>
      <c r="BY120" s="930"/>
      <c r="BZ120" s="930"/>
      <c r="CA120" s="930">
        <v>5717774</v>
      </c>
      <c r="CB120" s="930"/>
      <c r="CC120" s="930"/>
      <c r="CD120" s="930"/>
      <c r="CE120" s="930"/>
      <c r="CF120" s="943">
        <v>166.9</v>
      </c>
      <c r="CG120" s="944"/>
      <c r="CH120" s="944"/>
      <c r="CI120" s="944"/>
      <c r="CJ120" s="944"/>
      <c r="CK120" s="1005" t="s">
        <v>468</v>
      </c>
      <c r="CL120" s="1006"/>
      <c r="CM120" s="1006"/>
      <c r="CN120" s="1006"/>
      <c r="CO120" s="1007"/>
      <c r="CP120" s="1013" t="s">
        <v>469</v>
      </c>
      <c r="CQ120" s="1014"/>
      <c r="CR120" s="1014"/>
      <c r="CS120" s="1014"/>
      <c r="CT120" s="1014"/>
      <c r="CU120" s="1014"/>
      <c r="CV120" s="1014"/>
      <c r="CW120" s="1014"/>
      <c r="CX120" s="1014"/>
      <c r="CY120" s="1014"/>
      <c r="CZ120" s="1014"/>
      <c r="DA120" s="1014"/>
      <c r="DB120" s="1014"/>
      <c r="DC120" s="1014"/>
      <c r="DD120" s="1014"/>
      <c r="DE120" s="1014"/>
      <c r="DF120" s="1015"/>
      <c r="DG120" s="929">
        <v>448955</v>
      </c>
      <c r="DH120" s="930"/>
      <c r="DI120" s="930"/>
      <c r="DJ120" s="930"/>
      <c r="DK120" s="930"/>
      <c r="DL120" s="930">
        <v>913966</v>
      </c>
      <c r="DM120" s="930"/>
      <c r="DN120" s="930"/>
      <c r="DO120" s="930"/>
      <c r="DP120" s="930"/>
      <c r="DQ120" s="930">
        <v>877902</v>
      </c>
      <c r="DR120" s="930"/>
      <c r="DS120" s="930"/>
      <c r="DT120" s="930"/>
      <c r="DU120" s="930"/>
      <c r="DV120" s="931">
        <v>25.6</v>
      </c>
      <c r="DW120" s="931"/>
      <c r="DX120" s="931"/>
      <c r="DY120" s="931"/>
      <c r="DZ120" s="932"/>
    </row>
    <row r="121" spans="1:130" s="230" customFormat="1" ht="26.25" customHeight="1" x14ac:dyDescent="0.2">
      <c r="A121" s="1056"/>
      <c r="B121" s="948"/>
      <c r="C121" s="973" t="s">
        <v>470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130</v>
      </c>
      <c r="AB121" s="958"/>
      <c r="AC121" s="958"/>
      <c r="AD121" s="958"/>
      <c r="AE121" s="959"/>
      <c r="AF121" s="960" t="s">
        <v>130</v>
      </c>
      <c r="AG121" s="958"/>
      <c r="AH121" s="958"/>
      <c r="AI121" s="958"/>
      <c r="AJ121" s="959"/>
      <c r="AK121" s="960" t="s">
        <v>130</v>
      </c>
      <c r="AL121" s="958"/>
      <c r="AM121" s="958"/>
      <c r="AN121" s="958"/>
      <c r="AO121" s="959"/>
      <c r="AP121" s="961" t="s">
        <v>130</v>
      </c>
      <c r="AQ121" s="962"/>
      <c r="AR121" s="962"/>
      <c r="AS121" s="962"/>
      <c r="AT121" s="963"/>
      <c r="AU121" s="993"/>
      <c r="AV121" s="994"/>
      <c r="AW121" s="994"/>
      <c r="AX121" s="994"/>
      <c r="AY121" s="995"/>
      <c r="AZ121" s="921" t="s">
        <v>471</v>
      </c>
      <c r="BA121" s="922"/>
      <c r="BB121" s="922"/>
      <c r="BC121" s="922"/>
      <c r="BD121" s="922"/>
      <c r="BE121" s="922"/>
      <c r="BF121" s="922"/>
      <c r="BG121" s="922"/>
      <c r="BH121" s="922"/>
      <c r="BI121" s="922"/>
      <c r="BJ121" s="922"/>
      <c r="BK121" s="922"/>
      <c r="BL121" s="922"/>
      <c r="BM121" s="922"/>
      <c r="BN121" s="922"/>
      <c r="BO121" s="922"/>
      <c r="BP121" s="923"/>
      <c r="BQ121" s="924">
        <v>489317</v>
      </c>
      <c r="BR121" s="925"/>
      <c r="BS121" s="925"/>
      <c r="BT121" s="925"/>
      <c r="BU121" s="925"/>
      <c r="BV121" s="925">
        <v>470404</v>
      </c>
      <c r="BW121" s="925"/>
      <c r="BX121" s="925"/>
      <c r="BY121" s="925"/>
      <c r="BZ121" s="925"/>
      <c r="CA121" s="925">
        <v>376193</v>
      </c>
      <c r="CB121" s="925"/>
      <c r="CC121" s="925"/>
      <c r="CD121" s="925"/>
      <c r="CE121" s="925"/>
      <c r="CF121" s="919">
        <v>11</v>
      </c>
      <c r="CG121" s="920"/>
      <c r="CH121" s="920"/>
      <c r="CI121" s="920"/>
      <c r="CJ121" s="920"/>
      <c r="CK121" s="1008"/>
      <c r="CL121" s="1009"/>
      <c r="CM121" s="1009"/>
      <c r="CN121" s="1009"/>
      <c r="CO121" s="1010"/>
      <c r="CP121" s="1018" t="s">
        <v>472</v>
      </c>
      <c r="CQ121" s="1019"/>
      <c r="CR121" s="1019"/>
      <c r="CS121" s="1019"/>
      <c r="CT121" s="1019"/>
      <c r="CU121" s="1019"/>
      <c r="CV121" s="1019"/>
      <c r="CW121" s="1019"/>
      <c r="CX121" s="1019"/>
      <c r="CY121" s="1019"/>
      <c r="CZ121" s="1019"/>
      <c r="DA121" s="1019"/>
      <c r="DB121" s="1019"/>
      <c r="DC121" s="1019"/>
      <c r="DD121" s="1019"/>
      <c r="DE121" s="1019"/>
      <c r="DF121" s="1020"/>
      <c r="DG121" s="924">
        <v>632692</v>
      </c>
      <c r="DH121" s="925"/>
      <c r="DI121" s="925"/>
      <c r="DJ121" s="925"/>
      <c r="DK121" s="925"/>
      <c r="DL121" s="925">
        <v>625080</v>
      </c>
      <c r="DM121" s="925"/>
      <c r="DN121" s="925"/>
      <c r="DO121" s="925"/>
      <c r="DP121" s="925"/>
      <c r="DQ121" s="925">
        <v>523788</v>
      </c>
      <c r="DR121" s="925"/>
      <c r="DS121" s="925"/>
      <c r="DT121" s="925"/>
      <c r="DU121" s="925"/>
      <c r="DV121" s="926">
        <v>15.3</v>
      </c>
      <c r="DW121" s="926"/>
      <c r="DX121" s="926"/>
      <c r="DY121" s="926"/>
      <c r="DZ121" s="927"/>
    </row>
    <row r="122" spans="1:130" s="230" customFormat="1" ht="26.25" customHeight="1" x14ac:dyDescent="0.2">
      <c r="A122" s="1056"/>
      <c r="B122" s="948"/>
      <c r="C122" s="921" t="s">
        <v>450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130</v>
      </c>
      <c r="AB122" s="958"/>
      <c r="AC122" s="958"/>
      <c r="AD122" s="958"/>
      <c r="AE122" s="959"/>
      <c r="AF122" s="960" t="s">
        <v>459</v>
      </c>
      <c r="AG122" s="958"/>
      <c r="AH122" s="958"/>
      <c r="AI122" s="958"/>
      <c r="AJ122" s="959"/>
      <c r="AK122" s="960" t="s">
        <v>130</v>
      </c>
      <c r="AL122" s="958"/>
      <c r="AM122" s="958"/>
      <c r="AN122" s="958"/>
      <c r="AO122" s="959"/>
      <c r="AP122" s="961" t="s">
        <v>130</v>
      </c>
      <c r="AQ122" s="962"/>
      <c r="AR122" s="962"/>
      <c r="AS122" s="962"/>
      <c r="AT122" s="963"/>
      <c r="AU122" s="993"/>
      <c r="AV122" s="994"/>
      <c r="AW122" s="994"/>
      <c r="AX122" s="994"/>
      <c r="AY122" s="995"/>
      <c r="AZ122" s="972" t="s">
        <v>473</v>
      </c>
      <c r="BA122" s="964"/>
      <c r="BB122" s="964"/>
      <c r="BC122" s="964"/>
      <c r="BD122" s="964"/>
      <c r="BE122" s="964"/>
      <c r="BF122" s="964"/>
      <c r="BG122" s="964"/>
      <c r="BH122" s="964"/>
      <c r="BI122" s="964"/>
      <c r="BJ122" s="964"/>
      <c r="BK122" s="964"/>
      <c r="BL122" s="964"/>
      <c r="BM122" s="964"/>
      <c r="BN122" s="964"/>
      <c r="BO122" s="964"/>
      <c r="BP122" s="965"/>
      <c r="BQ122" s="998">
        <v>4483036</v>
      </c>
      <c r="BR122" s="999"/>
      <c r="BS122" s="999"/>
      <c r="BT122" s="999"/>
      <c r="BU122" s="999"/>
      <c r="BV122" s="999">
        <v>4430203</v>
      </c>
      <c r="BW122" s="999"/>
      <c r="BX122" s="999"/>
      <c r="BY122" s="999"/>
      <c r="BZ122" s="999"/>
      <c r="CA122" s="999">
        <v>4253162</v>
      </c>
      <c r="CB122" s="999"/>
      <c r="CC122" s="999"/>
      <c r="CD122" s="999"/>
      <c r="CE122" s="999"/>
      <c r="CF122" s="1016">
        <v>124.1</v>
      </c>
      <c r="CG122" s="1017"/>
      <c r="CH122" s="1017"/>
      <c r="CI122" s="1017"/>
      <c r="CJ122" s="1017"/>
      <c r="CK122" s="1008"/>
      <c r="CL122" s="1009"/>
      <c r="CM122" s="1009"/>
      <c r="CN122" s="1009"/>
      <c r="CO122" s="1010"/>
      <c r="CP122" s="1018" t="s">
        <v>474</v>
      </c>
      <c r="CQ122" s="1019"/>
      <c r="CR122" s="1019"/>
      <c r="CS122" s="1019"/>
      <c r="CT122" s="1019"/>
      <c r="CU122" s="1019"/>
      <c r="CV122" s="1019"/>
      <c r="CW122" s="1019"/>
      <c r="CX122" s="1019"/>
      <c r="CY122" s="1019"/>
      <c r="CZ122" s="1019"/>
      <c r="DA122" s="1019"/>
      <c r="DB122" s="1019"/>
      <c r="DC122" s="1019"/>
      <c r="DD122" s="1019"/>
      <c r="DE122" s="1019"/>
      <c r="DF122" s="1020"/>
      <c r="DG122" s="924">
        <v>107381</v>
      </c>
      <c r="DH122" s="925"/>
      <c r="DI122" s="925"/>
      <c r="DJ122" s="925"/>
      <c r="DK122" s="925"/>
      <c r="DL122" s="925">
        <v>104169</v>
      </c>
      <c r="DM122" s="925"/>
      <c r="DN122" s="925"/>
      <c r="DO122" s="925"/>
      <c r="DP122" s="925"/>
      <c r="DQ122" s="925">
        <v>93437</v>
      </c>
      <c r="DR122" s="925"/>
      <c r="DS122" s="925"/>
      <c r="DT122" s="925"/>
      <c r="DU122" s="925"/>
      <c r="DV122" s="926">
        <v>2.7</v>
      </c>
      <c r="DW122" s="926"/>
      <c r="DX122" s="926"/>
      <c r="DY122" s="926"/>
      <c r="DZ122" s="927"/>
    </row>
    <row r="123" spans="1:130" s="230" customFormat="1" ht="26.25" customHeight="1" x14ac:dyDescent="0.2">
      <c r="A123" s="1056"/>
      <c r="B123" s="948"/>
      <c r="C123" s="921" t="s">
        <v>456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15950</v>
      </c>
      <c r="AB123" s="958"/>
      <c r="AC123" s="958"/>
      <c r="AD123" s="958"/>
      <c r="AE123" s="959"/>
      <c r="AF123" s="960" t="s">
        <v>459</v>
      </c>
      <c r="AG123" s="958"/>
      <c r="AH123" s="958"/>
      <c r="AI123" s="958"/>
      <c r="AJ123" s="959"/>
      <c r="AK123" s="960" t="s">
        <v>130</v>
      </c>
      <c r="AL123" s="958"/>
      <c r="AM123" s="958"/>
      <c r="AN123" s="958"/>
      <c r="AO123" s="959"/>
      <c r="AP123" s="961" t="s">
        <v>130</v>
      </c>
      <c r="AQ123" s="962"/>
      <c r="AR123" s="962"/>
      <c r="AS123" s="962"/>
      <c r="AT123" s="963"/>
      <c r="AU123" s="996"/>
      <c r="AV123" s="997"/>
      <c r="AW123" s="997"/>
      <c r="AX123" s="997"/>
      <c r="AY123" s="997"/>
      <c r="AZ123" s="251" t="s">
        <v>190</v>
      </c>
      <c r="BA123" s="251"/>
      <c r="BB123" s="251"/>
      <c r="BC123" s="251"/>
      <c r="BD123" s="251"/>
      <c r="BE123" s="251"/>
      <c r="BF123" s="251"/>
      <c r="BG123" s="251"/>
      <c r="BH123" s="251"/>
      <c r="BI123" s="251"/>
      <c r="BJ123" s="251"/>
      <c r="BK123" s="251"/>
      <c r="BL123" s="251"/>
      <c r="BM123" s="251"/>
      <c r="BN123" s="251"/>
      <c r="BO123" s="976" t="s">
        <v>475</v>
      </c>
      <c r="BP123" s="1004"/>
      <c r="BQ123" s="1062">
        <v>9873493</v>
      </c>
      <c r="BR123" s="1063"/>
      <c r="BS123" s="1063"/>
      <c r="BT123" s="1063"/>
      <c r="BU123" s="1063"/>
      <c r="BV123" s="1063">
        <v>10728822</v>
      </c>
      <c r="BW123" s="1063"/>
      <c r="BX123" s="1063"/>
      <c r="BY123" s="1063"/>
      <c r="BZ123" s="1063"/>
      <c r="CA123" s="1063">
        <v>10347129</v>
      </c>
      <c r="CB123" s="1063"/>
      <c r="CC123" s="1063"/>
      <c r="CD123" s="1063"/>
      <c r="CE123" s="1063"/>
      <c r="CF123" s="1000"/>
      <c r="CG123" s="1001"/>
      <c r="CH123" s="1001"/>
      <c r="CI123" s="1001"/>
      <c r="CJ123" s="1002"/>
      <c r="CK123" s="1008"/>
      <c r="CL123" s="1009"/>
      <c r="CM123" s="1009"/>
      <c r="CN123" s="1009"/>
      <c r="CO123" s="1010"/>
      <c r="CP123" s="1018" t="s">
        <v>408</v>
      </c>
      <c r="CQ123" s="1019"/>
      <c r="CR123" s="1019"/>
      <c r="CS123" s="1019"/>
      <c r="CT123" s="1019"/>
      <c r="CU123" s="1019"/>
      <c r="CV123" s="1019"/>
      <c r="CW123" s="1019"/>
      <c r="CX123" s="1019"/>
      <c r="CY123" s="1019"/>
      <c r="CZ123" s="1019"/>
      <c r="DA123" s="1019"/>
      <c r="DB123" s="1019"/>
      <c r="DC123" s="1019"/>
      <c r="DD123" s="1019"/>
      <c r="DE123" s="1019"/>
      <c r="DF123" s="1020"/>
      <c r="DG123" s="957">
        <v>1962</v>
      </c>
      <c r="DH123" s="958"/>
      <c r="DI123" s="958"/>
      <c r="DJ123" s="958"/>
      <c r="DK123" s="959"/>
      <c r="DL123" s="960" t="s">
        <v>459</v>
      </c>
      <c r="DM123" s="958"/>
      <c r="DN123" s="958"/>
      <c r="DO123" s="958"/>
      <c r="DP123" s="959"/>
      <c r="DQ123" s="960" t="s">
        <v>130</v>
      </c>
      <c r="DR123" s="958"/>
      <c r="DS123" s="958"/>
      <c r="DT123" s="958"/>
      <c r="DU123" s="959"/>
      <c r="DV123" s="961" t="s">
        <v>130</v>
      </c>
      <c r="DW123" s="962"/>
      <c r="DX123" s="962"/>
      <c r="DY123" s="962"/>
      <c r="DZ123" s="963"/>
    </row>
    <row r="124" spans="1:130" s="230" customFormat="1" ht="26.25" customHeight="1" thickBot="1" x14ac:dyDescent="0.25">
      <c r="A124" s="1056"/>
      <c r="B124" s="948"/>
      <c r="C124" s="921" t="s">
        <v>460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130</v>
      </c>
      <c r="AB124" s="958"/>
      <c r="AC124" s="958"/>
      <c r="AD124" s="958"/>
      <c r="AE124" s="959"/>
      <c r="AF124" s="960" t="s">
        <v>459</v>
      </c>
      <c r="AG124" s="958"/>
      <c r="AH124" s="958"/>
      <c r="AI124" s="958"/>
      <c r="AJ124" s="959"/>
      <c r="AK124" s="960" t="s">
        <v>130</v>
      </c>
      <c r="AL124" s="958"/>
      <c r="AM124" s="958"/>
      <c r="AN124" s="958"/>
      <c r="AO124" s="959"/>
      <c r="AP124" s="961" t="s">
        <v>130</v>
      </c>
      <c r="AQ124" s="962"/>
      <c r="AR124" s="962"/>
      <c r="AS124" s="962"/>
      <c r="AT124" s="963"/>
      <c r="AU124" s="1058" t="s">
        <v>476</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130</v>
      </c>
      <c r="BR124" s="1026"/>
      <c r="BS124" s="1026"/>
      <c r="BT124" s="1026"/>
      <c r="BU124" s="1026"/>
      <c r="BV124" s="1026" t="s">
        <v>130</v>
      </c>
      <c r="BW124" s="1026"/>
      <c r="BX124" s="1026"/>
      <c r="BY124" s="1026"/>
      <c r="BZ124" s="1026"/>
      <c r="CA124" s="1026" t="s">
        <v>130</v>
      </c>
      <c r="CB124" s="1026"/>
      <c r="CC124" s="1026"/>
      <c r="CD124" s="1026"/>
      <c r="CE124" s="1026"/>
      <c r="CF124" s="1027"/>
      <c r="CG124" s="1028"/>
      <c r="CH124" s="1028"/>
      <c r="CI124" s="1028"/>
      <c r="CJ124" s="1029"/>
      <c r="CK124" s="1011"/>
      <c r="CL124" s="1011"/>
      <c r="CM124" s="1011"/>
      <c r="CN124" s="1011"/>
      <c r="CO124" s="1012"/>
      <c r="CP124" s="1018" t="s">
        <v>477</v>
      </c>
      <c r="CQ124" s="1019"/>
      <c r="CR124" s="1019"/>
      <c r="CS124" s="1019"/>
      <c r="CT124" s="1019"/>
      <c r="CU124" s="1019"/>
      <c r="CV124" s="1019"/>
      <c r="CW124" s="1019"/>
      <c r="CX124" s="1019"/>
      <c r="CY124" s="1019"/>
      <c r="CZ124" s="1019"/>
      <c r="DA124" s="1019"/>
      <c r="DB124" s="1019"/>
      <c r="DC124" s="1019"/>
      <c r="DD124" s="1019"/>
      <c r="DE124" s="1019"/>
      <c r="DF124" s="1020"/>
      <c r="DG124" s="1003" t="s">
        <v>130</v>
      </c>
      <c r="DH124" s="985"/>
      <c r="DI124" s="985"/>
      <c r="DJ124" s="985"/>
      <c r="DK124" s="986"/>
      <c r="DL124" s="984" t="s">
        <v>459</v>
      </c>
      <c r="DM124" s="985"/>
      <c r="DN124" s="985"/>
      <c r="DO124" s="985"/>
      <c r="DP124" s="986"/>
      <c r="DQ124" s="984" t="s">
        <v>130</v>
      </c>
      <c r="DR124" s="985"/>
      <c r="DS124" s="985"/>
      <c r="DT124" s="985"/>
      <c r="DU124" s="986"/>
      <c r="DV124" s="987" t="s">
        <v>130</v>
      </c>
      <c r="DW124" s="988"/>
      <c r="DX124" s="988"/>
      <c r="DY124" s="988"/>
      <c r="DZ124" s="989"/>
    </row>
    <row r="125" spans="1:130" s="230" customFormat="1" ht="26.25" customHeight="1" x14ac:dyDescent="0.2">
      <c r="A125" s="1056"/>
      <c r="B125" s="948"/>
      <c r="C125" s="921" t="s">
        <v>462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130</v>
      </c>
      <c r="AB125" s="958"/>
      <c r="AC125" s="958"/>
      <c r="AD125" s="958"/>
      <c r="AE125" s="959"/>
      <c r="AF125" s="960" t="s">
        <v>130</v>
      </c>
      <c r="AG125" s="958"/>
      <c r="AH125" s="958"/>
      <c r="AI125" s="958"/>
      <c r="AJ125" s="959"/>
      <c r="AK125" s="960" t="s">
        <v>459</v>
      </c>
      <c r="AL125" s="958"/>
      <c r="AM125" s="958"/>
      <c r="AN125" s="958"/>
      <c r="AO125" s="959"/>
      <c r="AP125" s="961" t="s">
        <v>478</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479</v>
      </c>
      <c r="CL125" s="1006"/>
      <c r="CM125" s="1006"/>
      <c r="CN125" s="1006"/>
      <c r="CO125" s="1007"/>
      <c r="CP125" s="928" t="s">
        <v>480</v>
      </c>
      <c r="CQ125" s="896"/>
      <c r="CR125" s="896"/>
      <c r="CS125" s="896"/>
      <c r="CT125" s="896"/>
      <c r="CU125" s="896"/>
      <c r="CV125" s="896"/>
      <c r="CW125" s="896"/>
      <c r="CX125" s="896"/>
      <c r="CY125" s="896"/>
      <c r="CZ125" s="896"/>
      <c r="DA125" s="896"/>
      <c r="DB125" s="896"/>
      <c r="DC125" s="896"/>
      <c r="DD125" s="896"/>
      <c r="DE125" s="896"/>
      <c r="DF125" s="897"/>
      <c r="DG125" s="929" t="s">
        <v>459</v>
      </c>
      <c r="DH125" s="930"/>
      <c r="DI125" s="930"/>
      <c r="DJ125" s="930"/>
      <c r="DK125" s="930"/>
      <c r="DL125" s="930" t="s">
        <v>130</v>
      </c>
      <c r="DM125" s="930"/>
      <c r="DN125" s="930"/>
      <c r="DO125" s="930"/>
      <c r="DP125" s="930"/>
      <c r="DQ125" s="930" t="s">
        <v>130</v>
      </c>
      <c r="DR125" s="930"/>
      <c r="DS125" s="930"/>
      <c r="DT125" s="930"/>
      <c r="DU125" s="930"/>
      <c r="DV125" s="931" t="s">
        <v>130</v>
      </c>
      <c r="DW125" s="931"/>
      <c r="DX125" s="931"/>
      <c r="DY125" s="931"/>
      <c r="DZ125" s="932"/>
    </row>
    <row r="126" spans="1:130" s="230" customFormat="1" ht="26.25" customHeight="1" thickBot="1" x14ac:dyDescent="0.25">
      <c r="A126" s="1056"/>
      <c r="B126" s="948"/>
      <c r="C126" s="921" t="s">
        <v>465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130</v>
      </c>
      <c r="AB126" s="958"/>
      <c r="AC126" s="958"/>
      <c r="AD126" s="958"/>
      <c r="AE126" s="959"/>
      <c r="AF126" s="960" t="s">
        <v>130</v>
      </c>
      <c r="AG126" s="958"/>
      <c r="AH126" s="958"/>
      <c r="AI126" s="958"/>
      <c r="AJ126" s="959"/>
      <c r="AK126" s="960" t="s">
        <v>459</v>
      </c>
      <c r="AL126" s="958"/>
      <c r="AM126" s="958"/>
      <c r="AN126" s="958"/>
      <c r="AO126" s="959"/>
      <c r="AP126" s="961" t="s">
        <v>130</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481</v>
      </c>
      <c r="CQ126" s="922"/>
      <c r="CR126" s="922"/>
      <c r="CS126" s="922"/>
      <c r="CT126" s="922"/>
      <c r="CU126" s="922"/>
      <c r="CV126" s="922"/>
      <c r="CW126" s="922"/>
      <c r="CX126" s="922"/>
      <c r="CY126" s="922"/>
      <c r="CZ126" s="922"/>
      <c r="DA126" s="922"/>
      <c r="DB126" s="922"/>
      <c r="DC126" s="922"/>
      <c r="DD126" s="922"/>
      <c r="DE126" s="922"/>
      <c r="DF126" s="923"/>
      <c r="DG126" s="924" t="s">
        <v>459</v>
      </c>
      <c r="DH126" s="925"/>
      <c r="DI126" s="925"/>
      <c r="DJ126" s="925"/>
      <c r="DK126" s="925"/>
      <c r="DL126" s="925" t="s">
        <v>130</v>
      </c>
      <c r="DM126" s="925"/>
      <c r="DN126" s="925"/>
      <c r="DO126" s="925"/>
      <c r="DP126" s="925"/>
      <c r="DQ126" s="925" t="s">
        <v>130</v>
      </c>
      <c r="DR126" s="925"/>
      <c r="DS126" s="925"/>
      <c r="DT126" s="925"/>
      <c r="DU126" s="925"/>
      <c r="DV126" s="926" t="s">
        <v>130</v>
      </c>
      <c r="DW126" s="926"/>
      <c r="DX126" s="926"/>
      <c r="DY126" s="926"/>
      <c r="DZ126" s="927"/>
    </row>
    <row r="127" spans="1:130" s="230" customFormat="1" ht="26.25" customHeight="1" x14ac:dyDescent="0.2">
      <c r="A127" s="1057"/>
      <c r="B127" s="950"/>
      <c r="C127" s="972" t="s">
        <v>482</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130</v>
      </c>
      <c r="AB127" s="958"/>
      <c r="AC127" s="958"/>
      <c r="AD127" s="958"/>
      <c r="AE127" s="959"/>
      <c r="AF127" s="960" t="s">
        <v>130</v>
      </c>
      <c r="AG127" s="958"/>
      <c r="AH127" s="958"/>
      <c r="AI127" s="958"/>
      <c r="AJ127" s="959"/>
      <c r="AK127" s="960" t="s">
        <v>478</v>
      </c>
      <c r="AL127" s="958"/>
      <c r="AM127" s="958"/>
      <c r="AN127" s="958"/>
      <c r="AO127" s="959"/>
      <c r="AP127" s="961" t="s">
        <v>478</v>
      </c>
      <c r="AQ127" s="962"/>
      <c r="AR127" s="962"/>
      <c r="AS127" s="962"/>
      <c r="AT127" s="963"/>
      <c r="AU127" s="232"/>
      <c r="AV127" s="232"/>
      <c r="AW127" s="232"/>
      <c r="AX127" s="1030" t="s">
        <v>483</v>
      </c>
      <c r="AY127" s="1031"/>
      <c r="AZ127" s="1031"/>
      <c r="BA127" s="1031"/>
      <c r="BB127" s="1031"/>
      <c r="BC127" s="1031"/>
      <c r="BD127" s="1031"/>
      <c r="BE127" s="1032"/>
      <c r="BF127" s="1033" t="s">
        <v>484</v>
      </c>
      <c r="BG127" s="1031"/>
      <c r="BH127" s="1031"/>
      <c r="BI127" s="1031"/>
      <c r="BJ127" s="1031"/>
      <c r="BK127" s="1031"/>
      <c r="BL127" s="1032"/>
      <c r="BM127" s="1033" t="s">
        <v>485</v>
      </c>
      <c r="BN127" s="1031"/>
      <c r="BO127" s="1031"/>
      <c r="BP127" s="1031"/>
      <c r="BQ127" s="1031"/>
      <c r="BR127" s="1031"/>
      <c r="BS127" s="1032"/>
      <c r="BT127" s="1033" t="s">
        <v>486</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487</v>
      </c>
      <c r="CQ127" s="922"/>
      <c r="CR127" s="922"/>
      <c r="CS127" s="922"/>
      <c r="CT127" s="922"/>
      <c r="CU127" s="922"/>
      <c r="CV127" s="922"/>
      <c r="CW127" s="922"/>
      <c r="CX127" s="922"/>
      <c r="CY127" s="922"/>
      <c r="CZ127" s="922"/>
      <c r="DA127" s="922"/>
      <c r="DB127" s="922"/>
      <c r="DC127" s="922"/>
      <c r="DD127" s="922"/>
      <c r="DE127" s="922"/>
      <c r="DF127" s="923"/>
      <c r="DG127" s="924" t="s">
        <v>130</v>
      </c>
      <c r="DH127" s="925"/>
      <c r="DI127" s="925"/>
      <c r="DJ127" s="925"/>
      <c r="DK127" s="925"/>
      <c r="DL127" s="925" t="s">
        <v>459</v>
      </c>
      <c r="DM127" s="925"/>
      <c r="DN127" s="925"/>
      <c r="DO127" s="925"/>
      <c r="DP127" s="925"/>
      <c r="DQ127" s="925" t="s">
        <v>130</v>
      </c>
      <c r="DR127" s="925"/>
      <c r="DS127" s="925"/>
      <c r="DT127" s="925"/>
      <c r="DU127" s="925"/>
      <c r="DV127" s="926" t="s">
        <v>130</v>
      </c>
      <c r="DW127" s="926"/>
      <c r="DX127" s="926"/>
      <c r="DY127" s="926"/>
      <c r="DZ127" s="927"/>
    </row>
    <row r="128" spans="1:130" s="230" customFormat="1" ht="26.25" customHeight="1" thickBot="1" x14ac:dyDescent="0.25">
      <c r="A128" s="1040" t="s">
        <v>488</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489</v>
      </c>
      <c r="X128" s="1042"/>
      <c r="Y128" s="1042"/>
      <c r="Z128" s="1043"/>
      <c r="AA128" s="1044">
        <v>72193</v>
      </c>
      <c r="AB128" s="1045"/>
      <c r="AC128" s="1045"/>
      <c r="AD128" s="1045"/>
      <c r="AE128" s="1046"/>
      <c r="AF128" s="1047">
        <v>65357</v>
      </c>
      <c r="AG128" s="1045"/>
      <c r="AH128" s="1045"/>
      <c r="AI128" s="1045"/>
      <c r="AJ128" s="1046"/>
      <c r="AK128" s="1047">
        <v>50658</v>
      </c>
      <c r="AL128" s="1045"/>
      <c r="AM128" s="1045"/>
      <c r="AN128" s="1045"/>
      <c r="AO128" s="1046"/>
      <c r="AP128" s="1048"/>
      <c r="AQ128" s="1049"/>
      <c r="AR128" s="1049"/>
      <c r="AS128" s="1049"/>
      <c r="AT128" s="1050"/>
      <c r="AU128" s="232"/>
      <c r="AV128" s="232"/>
      <c r="AW128" s="232"/>
      <c r="AX128" s="895" t="s">
        <v>490</v>
      </c>
      <c r="AY128" s="896"/>
      <c r="AZ128" s="896"/>
      <c r="BA128" s="896"/>
      <c r="BB128" s="896"/>
      <c r="BC128" s="896"/>
      <c r="BD128" s="896"/>
      <c r="BE128" s="897"/>
      <c r="BF128" s="1051" t="s">
        <v>130</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491</v>
      </c>
      <c r="CQ128" s="726"/>
      <c r="CR128" s="726"/>
      <c r="CS128" s="726"/>
      <c r="CT128" s="726"/>
      <c r="CU128" s="726"/>
      <c r="CV128" s="726"/>
      <c r="CW128" s="726"/>
      <c r="CX128" s="726"/>
      <c r="CY128" s="726"/>
      <c r="CZ128" s="726"/>
      <c r="DA128" s="726"/>
      <c r="DB128" s="726"/>
      <c r="DC128" s="726"/>
      <c r="DD128" s="726"/>
      <c r="DE128" s="726"/>
      <c r="DF128" s="1035"/>
      <c r="DG128" s="1036" t="s">
        <v>459</v>
      </c>
      <c r="DH128" s="1037"/>
      <c r="DI128" s="1037"/>
      <c r="DJ128" s="1037"/>
      <c r="DK128" s="1037"/>
      <c r="DL128" s="1037" t="s">
        <v>459</v>
      </c>
      <c r="DM128" s="1037"/>
      <c r="DN128" s="1037"/>
      <c r="DO128" s="1037"/>
      <c r="DP128" s="1037"/>
      <c r="DQ128" s="1037" t="s">
        <v>130</v>
      </c>
      <c r="DR128" s="1037"/>
      <c r="DS128" s="1037"/>
      <c r="DT128" s="1037"/>
      <c r="DU128" s="1037"/>
      <c r="DV128" s="1038" t="s">
        <v>130</v>
      </c>
      <c r="DW128" s="1038"/>
      <c r="DX128" s="1038"/>
      <c r="DY128" s="1038"/>
      <c r="DZ128" s="1039"/>
    </row>
    <row r="129" spans="1:131" s="230" customFormat="1" ht="26.25" customHeight="1" x14ac:dyDescent="0.2">
      <c r="A129" s="933" t="s">
        <v>109</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492</v>
      </c>
      <c r="X129" s="1070"/>
      <c r="Y129" s="1070"/>
      <c r="Z129" s="1071"/>
      <c r="AA129" s="957">
        <v>3723007</v>
      </c>
      <c r="AB129" s="958"/>
      <c r="AC129" s="958"/>
      <c r="AD129" s="958"/>
      <c r="AE129" s="959"/>
      <c r="AF129" s="960">
        <v>4075536</v>
      </c>
      <c r="AG129" s="958"/>
      <c r="AH129" s="958"/>
      <c r="AI129" s="958"/>
      <c r="AJ129" s="959"/>
      <c r="AK129" s="960">
        <v>3900396</v>
      </c>
      <c r="AL129" s="958"/>
      <c r="AM129" s="958"/>
      <c r="AN129" s="958"/>
      <c r="AO129" s="959"/>
      <c r="AP129" s="1072"/>
      <c r="AQ129" s="1073"/>
      <c r="AR129" s="1073"/>
      <c r="AS129" s="1073"/>
      <c r="AT129" s="1074"/>
      <c r="AU129" s="233"/>
      <c r="AV129" s="233"/>
      <c r="AW129" s="233"/>
      <c r="AX129" s="1064" t="s">
        <v>493</v>
      </c>
      <c r="AY129" s="922"/>
      <c r="AZ129" s="922"/>
      <c r="BA129" s="922"/>
      <c r="BB129" s="922"/>
      <c r="BC129" s="922"/>
      <c r="BD129" s="922"/>
      <c r="BE129" s="923"/>
      <c r="BF129" s="1065" t="s">
        <v>478</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3" t="s">
        <v>494</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495</v>
      </c>
      <c r="X130" s="1070"/>
      <c r="Y130" s="1070"/>
      <c r="Z130" s="1071"/>
      <c r="AA130" s="957">
        <v>487861</v>
      </c>
      <c r="AB130" s="958"/>
      <c r="AC130" s="958"/>
      <c r="AD130" s="958"/>
      <c r="AE130" s="959"/>
      <c r="AF130" s="960">
        <v>483230</v>
      </c>
      <c r="AG130" s="958"/>
      <c r="AH130" s="958"/>
      <c r="AI130" s="958"/>
      <c r="AJ130" s="959"/>
      <c r="AK130" s="960">
        <v>474238</v>
      </c>
      <c r="AL130" s="958"/>
      <c r="AM130" s="958"/>
      <c r="AN130" s="958"/>
      <c r="AO130" s="959"/>
      <c r="AP130" s="1072"/>
      <c r="AQ130" s="1073"/>
      <c r="AR130" s="1073"/>
      <c r="AS130" s="1073"/>
      <c r="AT130" s="1074"/>
      <c r="AU130" s="233"/>
      <c r="AV130" s="233"/>
      <c r="AW130" s="233"/>
      <c r="AX130" s="1064" t="s">
        <v>496</v>
      </c>
      <c r="AY130" s="922"/>
      <c r="AZ130" s="922"/>
      <c r="BA130" s="922"/>
      <c r="BB130" s="922"/>
      <c r="BC130" s="922"/>
      <c r="BD130" s="922"/>
      <c r="BE130" s="923"/>
      <c r="BF130" s="1100">
        <v>11.3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497</v>
      </c>
      <c r="X131" s="1107"/>
      <c r="Y131" s="1107"/>
      <c r="Z131" s="1108"/>
      <c r="AA131" s="1003">
        <v>3235146</v>
      </c>
      <c r="AB131" s="985"/>
      <c r="AC131" s="985"/>
      <c r="AD131" s="985"/>
      <c r="AE131" s="986"/>
      <c r="AF131" s="984">
        <v>3592306</v>
      </c>
      <c r="AG131" s="985"/>
      <c r="AH131" s="985"/>
      <c r="AI131" s="985"/>
      <c r="AJ131" s="986"/>
      <c r="AK131" s="984">
        <v>3426158</v>
      </c>
      <c r="AL131" s="985"/>
      <c r="AM131" s="985"/>
      <c r="AN131" s="985"/>
      <c r="AO131" s="986"/>
      <c r="AP131" s="1109"/>
      <c r="AQ131" s="1110"/>
      <c r="AR131" s="1110"/>
      <c r="AS131" s="1110"/>
      <c r="AT131" s="1111"/>
      <c r="AU131" s="233"/>
      <c r="AV131" s="233"/>
      <c r="AW131" s="233"/>
      <c r="AX131" s="1082" t="s">
        <v>498</v>
      </c>
      <c r="AY131" s="726"/>
      <c r="AZ131" s="726"/>
      <c r="BA131" s="726"/>
      <c r="BB131" s="726"/>
      <c r="BC131" s="726"/>
      <c r="BD131" s="726"/>
      <c r="BE131" s="1035"/>
      <c r="BF131" s="1083" t="s">
        <v>459</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9" t="s">
        <v>499</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500</v>
      </c>
      <c r="W132" s="1093"/>
      <c r="X132" s="1093"/>
      <c r="Y132" s="1093"/>
      <c r="Z132" s="1094"/>
      <c r="AA132" s="1095">
        <v>11.82048662</v>
      </c>
      <c r="AB132" s="1096"/>
      <c r="AC132" s="1096"/>
      <c r="AD132" s="1096"/>
      <c r="AE132" s="1097"/>
      <c r="AF132" s="1098">
        <v>11.92479148</v>
      </c>
      <c r="AG132" s="1096"/>
      <c r="AH132" s="1096"/>
      <c r="AI132" s="1096"/>
      <c r="AJ132" s="1097"/>
      <c r="AK132" s="1098">
        <v>10.299962819999999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501</v>
      </c>
      <c r="W133" s="1076"/>
      <c r="X133" s="1076"/>
      <c r="Y133" s="1076"/>
      <c r="Z133" s="1077"/>
      <c r="AA133" s="1078">
        <v>12.2</v>
      </c>
      <c r="AB133" s="1079"/>
      <c r="AC133" s="1079"/>
      <c r="AD133" s="1079"/>
      <c r="AE133" s="1080"/>
      <c r="AF133" s="1078">
        <v>12</v>
      </c>
      <c r="AG133" s="1079"/>
      <c r="AH133" s="1079"/>
      <c r="AI133" s="1079"/>
      <c r="AJ133" s="1080"/>
      <c r="AK133" s="1078">
        <v>11.3</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GZnioMCsucHuuxxp6mlfacRl2w5IsNva7AXHxP1z8tvJRhMQMMSS1XiJP+odw+YVx/5NQHSF/fAcXVNYYrpLw==" saltValue="s+7yAKppG4x0iycudxGp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AK33:AO33"/>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P31:AT31"/>
    <mergeCell ref="AU31:AY31"/>
    <mergeCell ref="AZ31:BD31"/>
    <mergeCell ref="CR30:CV30"/>
    <mergeCell ref="CW30:DA30"/>
    <mergeCell ref="DB30:DF30"/>
    <mergeCell ref="DG30:DK30"/>
    <mergeCell ref="DL30:DP30"/>
    <mergeCell ref="DQ30:DU30"/>
    <mergeCell ref="AK31:AO31"/>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prO2GaEXBEoZ5GJVtHNQJpuVAi+7/XAgAzzE2tP+iucBw+9ZXAGESEusFiduUmKZ7Nhpnj5cMRrS45CfkLfxA==" saltValue="FJ+y2lAfxXPPideKwU1d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iRtPgiXTs9FinfLi96pkv7OQpRlp3prgauojlfXT/K5TMiaKMjlfucPb58/OQ0/njx20i3W5f2cH9hF0rf4/w==" saltValue="VnC4SJz05iQgO8vb/UxJO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505</v>
      </c>
      <c r="AP7" s="272"/>
      <c r="AQ7" s="273" t="s">
        <v>506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507</v>
      </c>
      <c r="AQ8" s="279" t="s">
        <v>508</v>
      </c>
      <c r="AR8" s="280" t="s">
        <v>509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510</v>
      </c>
      <c r="AL9" s="1116"/>
      <c r="AM9" s="1116"/>
      <c r="AN9" s="1117"/>
      <c r="AO9" s="281">
        <v>1363665</v>
      </c>
      <c r="AP9" s="281">
        <v>193345</v>
      </c>
      <c r="AQ9" s="282">
        <v>139150</v>
      </c>
      <c r="AR9" s="283">
        <v>38.9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511</v>
      </c>
      <c r="AL10" s="1116"/>
      <c r="AM10" s="1116"/>
      <c r="AN10" s="1117"/>
      <c r="AO10" s="284">
        <v>12745</v>
      </c>
      <c r="AP10" s="284">
        <v>1807</v>
      </c>
      <c r="AQ10" s="285">
        <v>19663</v>
      </c>
      <c r="AR10" s="286">
        <v>-90.8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512</v>
      </c>
      <c r="AL11" s="1116"/>
      <c r="AM11" s="1116"/>
      <c r="AN11" s="1117"/>
      <c r="AO11" s="284" t="s">
        <v>513</v>
      </c>
      <c r="AP11" s="284" t="s">
        <v>513</v>
      </c>
      <c r="AQ11" s="285">
        <v>1097</v>
      </c>
      <c r="AR11" s="286" t="s">
        <v>513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514</v>
      </c>
      <c r="AL12" s="1116"/>
      <c r="AM12" s="1116"/>
      <c r="AN12" s="1117"/>
      <c r="AO12" s="284" t="s">
        <v>513</v>
      </c>
      <c r="AP12" s="284" t="s">
        <v>513</v>
      </c>
      <c r="AQ12" s="285" t="s">
        <v>513</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515</v>
      </c>
      <c r="AL13" s="1116"/>
      <c r="AM13" s="1116"/>
      <c r="AN13" s="1117"/>
      <c r="AO13" s="284">
        <v>48695</v>
      </c>
      <c r="AP13" s="284">
        <v>6904</v>
      </c>
      <c r="AQ13" s="285">
        <v>5184</v>
      </c>
      <c r="AR13" s="286">
        <v>33.200000000000003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516</v>
      </c>
      <c r="AL14" s="1116"/>
      <c r="AM14" s="1116"/>
      <c r="AN14" s="1117"/>
      <c r="AO14" s="284">
        <v>40520</v>
      </c>
      <c r="AP14" s="284">
        <v>5745</v>
      </c>
      <c r="AQ14" s="285">
        <v>3143</v>
      </c>
      <c r="AR14" s="286">
        <v>82.8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517</v>
      </c>
      <c r="AL15" s="1119"/>
      <c r="AM15" s="1119"/>
      <c r="AN15" s="1120"/>
      <c r="AO15" s="284">
        <v>-130593</v>
      </c>
      <c r="AP15" s="284">
        <v>-18516</v>
      </c>
      <c r="AQ15" s="285">
        <v>-11320</v>
      </c>
      <c r="AR15" s="286">
        <v>63.6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190</v>
      </c>
      <c r="AL16" s="1119"/>
      <c r="AM16" s="1119"/>
      <c r="AN16" s="1120"/>
      <c r="AO16" s="284">
        <v>1335032</v>
      </c>
      <c r="AP16" s="284">
        <v>189286</v>
      </c>
      <c r="AQ16" s="285">
        <v>156916</v>
      </c>
      <c r="AR16" s="286">
        <v>20.6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522</v>
      </c>
      <c r="AL21" s="1122"/>
      <c r="AM21" s="1122"/>
      <c r="AN21" s="1123"/>
      <c r="AO21" s="297">
        <v>24.39</v>
      </c>
      <c r="AP21" s="298">
        <v>13.85</v>
      </c>
      <c r="AQ21" s="299">
        <v>10.54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523</v>
      </c>
      <c r="AL22" s="1122"/>
      <c r="AM22" s="1122"/>
      <c r="AN22" s="1123"/>
      <c r="AO22" s="302">
        <v>88.8</v>
      </c>
      <c r="AP22" s="303">
        <v>95.5</v>
      </c>
      <c r="AQ22" s="304">
        <v>-6.7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2" t="s">
        <v>524</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ht="13.2" x14ac:dyDescent="0.2">
      <c r="A27" s="309"/>
      <c r="AO27" s="262"/>
      <c r="AP27" s="262"/>
      <c r="AQ27" s="262"/>
      <c r="AR27" s="262"/>
      <c r="AS27" s="262"/>
      <c r="AT27" s="262"/>
    </row>
    <row r="28" spans="1:46" ht="16.2" x14ac:dyDescent="0.2">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505</v>
      </c>
      <c r="AP30" s="272"/>
      <c r="AQ30" s="273" t="s">
        <v>506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507</v>
      </c>
      <c r="AQ31" s="279" t="s">
        <v>508</v>
      </c>
      <c r="AR31" s="280" t="s">
        <v>509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527</v>
      </c>
      <c r="AL32" s="1130"/>
      <c r="AM32" s="1130"/>
      <c r="AN32" s="1131"/>
      <c r="AO32" s="312">
        <v>709424</v>
      </c>
      <c r="AP32" s="312">
        <v>100585</v>
      </c>
      <c r="AQ32" s="313">
        <v>83132</v>
      </c>
      <c r="AR32" s="314">
        <v>21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528</v>
      </c>
      <c r="AL33" s="1130"/>
      <c r="AM33" s="1130"/>
      <c r="AN33" s="1131"/>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529</v>
      </c>
      <c r="AL34" s="1130"/>
      <c r="AM34" s="1130"/>
      <c r="AN34" s="1131"/>
      <c r="AO34" s="312" t="s">
        <v>513</v>
      </c>
      <c r="AP34" s="312" t="s">
        <v>513</v>
      </c>
      <c r="AQ34" s="313" t="s">
        <v>513</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530</v>
      </c>
      <c r="AL35" s="1130"/>
      <c r="AM35" s="1130"/>
      <c r="AN35" s="1131"/>
      <c r="AO35" s="312">
        <v>136849</v>
      </c>
      <c r="AP35" s="312">
        <v>19403</v>
      </c>
      <c r="AQ35" s="313">
        <v>18852</v>
      </c>
      <c r="AR35" s="314">
        <v>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531</v>
      </c>
      <c r="AL36" s="1130"/>
      <c r="AM36" s="1130"/>
      <c r="AN36" s="1131"/>
      <c r="AO36" s="312">
        <v>31516</v>
      </c>
      <c r="AP36" s="312">
        <v>4468</v>
      </c>
      <c r="AQ36" s="313">
        <v>4344</v>
      </c>
      <c r="AR36" s="314">
        <v>2.9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532</v>
      </c>
      <c r="AL37" s="1130"/>
      <c r="AM37" s="1130"/>
      <c r="AN37" s="1131"/>
      <c r="AO37" s="312" t="s">
        <v>513</v>
      </c>
      <c r="AP37" s="312" t="s">
        <v>513</v>
      </c>
      <c r="AQ37" s="313">
        <v>1642</v>
      </c>
      <c r="AR37" s="314" t="s">
        <v>513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533</v>
      </c>
      <c r="AL38" s="1133"/>
      <c r="AM38" s="1133"/>
      <c r="AN38" s="1134"/>
      <c r="AO38" s="315" t="s">
        <v>513</v>
      </c>
      <c r="AP38" s="315" t="s">
        <v>513</v>
      </c>
      <c r="AQ38" s="316">
        <v>19</v>
      </c>
      <c r="AR38" s="304" t="s">
        <v>513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534</v>
      </c>
      <c r="AL39" s="1133"/>
      <c r="AM39" s="1133"/>
      <c r="AN39" s="1134"/>
      <c r="AO39" s="312">
        <v>-50658</v>
      </c>
      <c r="AP39" s="312">
        <v>-7182</v>
      </c>
      <c r="AQ39" s="313">
        <v>-4399</v>
      </c>
      <c r="AR39" s="314">
        <v>63.3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535</v>
      </c>
      <c r="AL40" s="1130"/>
      <c r="AM40" s="1130"/>
      <c r="AN40" s="1131"/>
      <c r="AO40" s="312">
        <v>-474238</v>
      </c>
      <c r="AP40" s="312">
        <v>-67239</v>
      </c>
      <c r="AQ40" s="313">
        <v>-69608</v>
      </c>
      <c r="AR40" s="314">
        <v>-3.4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302</v>
      </c>
      <c r="AL41" s="1136"/>
      <c r="AM41" s="1136"/>
      <c r="AN41" s="1137"/>
      <c r="AO41" s="312">
        <v>352893</v>
      </c>
      <c r="AP41" s="312">
        <v>50034</v>
      </c>
      <c r="AQ41" s="313">
        <v>33982</v>
      </c>
      <c r="AR41" s="314">
        <v>47.2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505</v>
      </c>
      <c r="AN49" s="1126" t="s">
        <v>539</v>
      </c>
      <c r="AO49" s="1127"/>
      <c r="AP49" s="1127"/>
      <c r="AQ49" s="1127"/>
      <c r="AR49" s="112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540</v>
      </c>
      <c r="AO50" s="329" t="s">
        <v>541</v>
      </c>
      <c r="AP50" s="330" t="s">
        <v>542</v>
      </c>
      <c r="AQ50" s="331" t="s">
        <v>543</v>
      </c>
      <c r="AR50" s="332" t="s">
        <v>544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1390818</v>
      </c>
      <c r="AN51" s="334">
        <v>186312</v>
      </c>
      <c r="AO51" s="335">
        <v>-32.6</v>
      </c>
      <c r="AP51" s="336">
        <v>121449</v>
      </c>
      <c r="AQ51" s="337">
        <v>4.5999999999999996</v>
      </c>
      <c r="AR51" s="338">
        <v>-37.200000000000003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1022034</v>
      </c>
      <c r="AN52" s="342">
        <v>136910</v>
      </c>
      <c r="AO52" s="343">
        <v>-45.5</v>
      </c>
      <c r="AP52" s="344">
        <v>62922</v>
      </c>
      <c r="AQ52" s="345">
        <v>2.2000000000000002</v>
      </c>
      <c r="AR52" s="346">
        <v>-47.7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1335905</v>
      </c>
      <c r="AN53" s="334">
        <v>182351</v>
      </c>
      <c r="AO53" s="335">
        <v>-2.1</v>
      </c>
      <c r="AP53" s="336">
        <v>145139</v>
      </c>
      <c r="AQ53" s="337">
        <v>19.5</v>
      </c>
      <c r="AR53" s="338">
        <v>-21.6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1057509</v>
      </c>
      <c r="AN54" s="342">
        <v>144350</v>
      </c>
      <c r="AO54" s="343">
        <v>5.4</v>
      </c>
      <c r="AP54" s="344">
        <v>83762</v>
      </c>
      <c r="AQ54" s="345">
        <v>33.1</v>
      </c>
      <c r="AR54" s="346">
        <v>-27.7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1742784</v>
      </c>
      <c r="AN55" s="334">
        <v>241249</v>
      </c>
      <c r="AO55" s="335">
        <v>32.299999999999997</v>
      </c>
      <c r="AP55" s="336">
        <v>125391</v>
      </c>
      <c r="AQ55" s="337">
        <v>-13.6</v>
      </c>
      <c r="AR55" s="338">
        <v>45.9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926458</v>
      </c>
      <c r="AN56" s="342">
        <v>128247</v>
      </c>
      <c r="AO56" s="343">
        <v>-11.2</v>
      </c>
      <c r="AP56" s="344">
        <v>68516</v>
      </c>
      <c r="AQ56" s="345">
        <v>-18.2</v>
      </c>
      <c r="AR56" s="346">
        <v>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1582391</v>
      </c>
      <c r="AN57" s="334">
        <v>221996</v>
      </c>
      <c r="AO57" s="335">
        <v>-8</v>
      </c>
      <c r="AP57" s="336">
        <v>138402</v>
      </c>
      <c r="AQ57" s="337">
        <v>10.4</v>
      </c>
      <c r="AR57" s="338">
        <v>-18.399999999999999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1116784</v>
      </c>
      <c r="AN58" s="342">
        <v>156676</v>
      </c>
      <c r="AO58" s="343">
        <v>22.2</v>
      </c>
      <c r="AP58" s="344">
        <v>70652</v>
      </c>
      <c r="AQ58" s="345">
        <v>3.1</v>
      </c>
      <c r="AR58" s="346">
        <v>19.100000000000001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2576626</v>
      </c>
      <c r="AN59" s="334">
        <v>365323</v>
      </c>
      <c r="AO59" s="335">
        <v>64.599999999999994</v>
      </c>
      <c r="AP59" s="336">
        <v>146367</v>
      </c>
      <c r="AQ59" s="337">
        <v>5.8</v>
      </c>
      <c r="AR59" s="338">
        <v>58.8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1061165</v>
      </c>
      <c r="AN60" s="342">
        <v>150456</v>
      </c>
      <c r="AO60" s="343">
        <v>-4</v>
      </c>
      <c r="AP60" s="344">
        <v>79441</v>
      </c>
      <c r="AQ60" s="345">
        <v>12.4</v>
      </c>
      <c r="AR60" s="346">
        <v>-16.399999999999999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1725705</v>
      </c>
      <c r="AN61" s="349">
        <v>239446</v>
      </c>
      <c r="AO61" s="350">
        <v>10.8</v>
      </c>
      <c r="AP61" s="351">
        <v>135350</v>
      </c>
      <c r="AQ61" s="352">
        <v>5.3</v>
      </c>
      <c r="AR61" s="338">
        <v>5.5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1036790</v>
      </c>
      <c r="AN62" s="342">
        <v>143328</v>
      </c>
      <c r="AO62" s="343">
        <v>-6.6</v>
      </c>
      <c r="AP62" s="344">
        <v>73059</v>
      </c>
      <c r="AQ62" s="345">
        <v>6.5</v>
      </c>
      <c r="AR62" s="346">
        <v>-13.1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iEo/Ok8s9x1GcWepo1MakPojT+eTGptfVWePBJ4c1be4oR+F2GbEbG8tYeZXHDRU8sFOamPyvWjUmIXOsFSWA==" saltValue="U2vgddE/sWMkLa4vgrHZ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553</v>
      </c>
    </row>
    <row r="121" spans="125:125" ht="13.5" hidden="1" customHeight="1" x14ac:dyDescent="0.2">
      <c r="DU121" s="259"/>
    </row>
  </sheetData>
  <sheetProtection algorithmName="SHA-512" hashValue="3c1/12KJIZ19aia8ia/49FVTK54AzSdCQlNiA34HT6id3JBOWA8QG1/bU28UeIGW7cXy3Vdbj26uazLGMl+ANA==" saltValue="quL/aMyzu0sT1/nFnPfd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554</v>
      </c>
    </row>
  </sheetData>
  <sheetProtection algorithmName="SHA-512" hashValue="+wVuhbaTu5kwORp2zRr0Iir9eDyVxeJQoBQTXqQdFYAAU5yZQN3Z+4to7ciW4yFhyJc05lRL/ockQAmB7Bw+/g==" saltValue="h7AUqckHKrI3x0Km3UtF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38" t="s">
        <v>3</v>
      </c>
      <c r="D47" s="1138"/>
      <c r="E47" s="1139"/>
      <c r="F47" s="11">
        <v>36.67</v>
      </c>
      <c r="G47" s="12">
        <v>36.75</v>
      </c>
      <c r="H47" s="12">
        <v>34.92</v>
      </c>
      <c r="I47" s="12">
        <v>31.9</v>
      </c>
      <c r="J47" s="13">
        <v>33.33</v>
      </c>
    </row>
    <row r="48" spans="2:10" ht="57.75" customHeight="1" x14ac:dyDescent="0.2">
      <c r="B48" s="14"/>
      <c r="C48" s="1140" t="s">
        <v>4</v>
      </c>
      <c r="D48" s="1140"/>
      <c r="E48" s="1141"/>
      <c r="F48" s="15">
        <v>2.96</v>
      </c>
      <c r="G48" s="16">
        <v>2.2799999999999998</v>
      </c>
      <c r="H48" s="16">
        <v>4.51</v>
      </c>
      <c r="I48" s="16">
        <v>3.79</v>
      </c>
      <c r="J48" s="17">
        <v>2.2200000000000002</v>
      </c>
    </row>
    <row r="49" spans="2:10" ht="57.75" customHeight="1" thickBot="1" x14ac:dyDescent="0.25">
      <c r="B49" s="18"/>
      <c r="C49" s="1142" t="s">
        <v>5</v>
      </c>
      <c r="D49" s="1142"/>
      <c r="E49" s="1143"/>
      <c r="F49" s="19">
        <v>2.84</v>
      </c>
      <c r="G49" s="20" t="s">
        <v>560</v>
      </c>
      <c r="H49" s="20">
        <v>2.23</v>
      </c>
      <c r="I49" s="20" t="s">
        <v>561</v>
      </c>
      <c r="J49" s="21" t="s">
        <v>562</v>
      </c>
    </row>
    <row r="50" spans="2:10" ht="13.2" x14ac:dyDescent="0.2"/>
  </sheetData>
  <sheetProtection algorithmName="SHA-512" hashValue="BLqgTfsxss9qCRa7YOIpeOp724p6EAZZZDM4ac/hNM8ZmCaR2J2kAk5A9yePov0Lj8vGicWJMzKu1PbHBzVsuw==" saltValue="fCKvknKbzAqTvBptxBZi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2024-02-05T00:58:43Z</dcterms:created>
  <dcterms:modified xsi:type="dcterms:W3CDTF">2024-09-06T09:29:49Z</dcterms:modified>
  <cp:category/>
</cp:coreProperties>
</file>