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adwn001\共有\01_各課\01_企画財政課\02_財政係\決算統計\財政状況資料集\財政状況資料集R1\"/>
    </mc:Choice>
  </mc:AlternateContent>
  <bookViews>
    <workbookView xWindow="0" yWindow="0" windowWidth="20490" windowHeight="753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<sst xmlns="http://schemas.openxmlformats.org/spreadsheetml/2006/main" count="1102" uniqueCount="613">
  <si>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</si>
  <si>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</si>
  <si>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</si>
  <si>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</si>
  <si>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</si>
  <si>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</si>
  <si>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</si>
  <si>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</si>
  <si>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</si>
  <si>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</si>
  <si>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</si>
  <si>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</si>
  <si>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</si>
  <si>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</si>
  <si>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</si>
  <si>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</si>
  <si>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</si>
  <si>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</si>
  <si>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</si>
  <si>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</si>
  <si>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</si>
  <si>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</si>
  <si>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</si>
  <si>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</si>
  <si>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</si>
  <si>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</si>
  <si>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</si>
  <si>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</si>
  <si>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</si>
  <si>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</si>
  <si>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</si>
  <si>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</si>
  <si>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</si>
  <si>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</si>
  <si>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</si>
  <si>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</si>
  <si>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</si>
  <si>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</si>
  <si>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</si>
  <si>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</si>
  <si>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</si>
  <si>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</si>
  <si>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</si>
  <si>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</si>
  <si>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</si>
  <si>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</si>
  <si>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</si>
  <si>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</si>
  <si>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</si>
  <si>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</si>
  <si>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</si>
  <si>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</si>
  <si>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</si>
  <si>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</si>
  <si>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</si>
  <si>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</si>
  <si>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</si>
  <si>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</si>
  <si>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</si>
  <si>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</si>
  <si>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</si>
  <si>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</si>
  <si>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</si>
  <si>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</si>
  <si>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</si>
  <si>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</si>
  <si>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</si>
  <si>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</si>
  <si>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</si>
  <si>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</si>
  <si>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</si>
  <si>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</si>
  <si>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</si>
  <si>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</si>
  <si>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</si>
  <si>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</si>
  <si>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</si>
  <si>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</si>
  <si>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</si>
  <si>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</si>
  <si>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</si>
  <si>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</si>
  <si>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</si>
  <si>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</si>
  <si>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</si>
  <si>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</si>
  <si>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</si>
  <si>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</si>
  <si>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</si>
  <si>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</si>
  <si>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</si>
  <si>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</si>
  <si>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</si>
  <si>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</si>
  <si>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</si>
  <si>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</si>
  <si>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</si>
  <si>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</si>
  <si>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</si>
  <si>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</si>
  <si>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</si>
  <si>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</si>
  <si>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</si>
  <si>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</si>
  <si>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</si>
  <si>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</si>
  <si>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</si>
  <si>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</si>
  <si>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</si>
  <si>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</si>
  <si>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</si>
  <si>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</si>
  <si>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</si>
  <si>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</si>
  <si>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</si>
  <si>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</si>
  <si>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</si>
  <si>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</si>
  <si>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</si>
  <si>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</si>
  <si>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</si>
  <si>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</si>
  <si>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</si>
  <si>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</si>
  <si>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</si>
  <si>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</si>
  <si>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</si>
  <si>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</si>
  <si>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</si>
  <si>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</si>
  <si>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</si>
  <si>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</si>
  <si>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</si>
  <si>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</si>
  <si>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</si>
  <si>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</si>
  <si>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</si>
  <si>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</si>
  <si>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</si>
  <si>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</si>
  <si>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</si>
  <si>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</si>
  <si>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</si>
  <si>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</si>
  <si>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</si>
  <si>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</si>
  <si>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</si>
  <si>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</si>
  <si>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</si>
  <si>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</si>
  <si>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</si>
  <si>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</si>
  <si>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</si>
  <si>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</si>
  <si>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</si>
  <si>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</si>
  <si>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</si>
  <si>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</si>
  <si>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</si>
  <si>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</si>
  <si>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</si>
  <si>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</si>
  <si>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</si>
  <si>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</si>
  <si>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</si>
  <si>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</si>
  <si>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</si>
  <si>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</si>
  <si>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</si>
  <si>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</si>
  <si>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</si>
  <si>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</si>
  <si>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</si>
  <si>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</si>
  <si>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</si>
  <si>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</si>
  <si>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</si>
  <si>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</si>
  <si>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</si>
  <si>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</si>
  <si>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</si>
  <si>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</si>
  <si>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</si>
  <si>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</si>
  <si>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</si>
  <si>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</si>
  <si>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</si>
  <si>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</si>
  <si>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</si>
  <si>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</si>
  <si>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</si>
  <si>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</si>
  <si>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</si>
  <si>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</si>
  <si>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</si>
  <si>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</si>
  <si>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</si>
  <si>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</si>
  <si>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</si>
  <si>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</si>
  <si>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</si>
  <si>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</si>
  <si>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</si>
  <si>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</si>
  <si>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</si>
  <si>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</si>
  <si>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</si>
  <si>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</si>
  <si>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</si>
  <si>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</si>
  <si>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</si>
  <si>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</si>
  <si>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</si>
  <si>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</si>
  <si>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</si>
  <si>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</si>
  <si>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</si>
  <si>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</si>
  <si>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</si>
  <si>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</si>
  <si>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</si>
  <si>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</si>
  <si>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</si>
  <si>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</si>
  <si>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</si>
  <si>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</si>
  <si>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</si>
  <si>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</si>
  <si>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</si>
  <si>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</si>
  <si>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</si>
  <si>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</si>
  <si>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</si>
  <si>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</si>
  <si>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</si>
  <si>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</si>
  <si>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</si>
  <si>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</si>
  <si>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</si>
  <si>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</si>
  <si>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</si>
  <si>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</si>
  <si>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</si>
  <si>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</si>
  <si>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</si>
  <si>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</si>
  <si>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</si>
  <si>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</si>
  <si>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</si>
  <si>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</si>
  <si>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</si>
  <si>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</si>
  <si>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</si>
  <si>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</si>
  <si>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</si>
  <si>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</si>
  <si>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</si>
  <si>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</si>
  <si>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</si>
  <si>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</si>
  <si>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</si>
  <si>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</si>
  <si>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</si>
  <si>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</si>
  <si>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</si>
  <si>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</si>
  <si>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</si>
  <si>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</si>
  <si>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</si>
  <si>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</si>
  <si>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</si>
  <si>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</si>
  <si>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</si>
  <si>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</si>
  <si>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</si>
  <si>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</si>
  <si>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</si>
  <si>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</si>
  <si>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</si>
  <si>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</si>
  <si>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</si>
  <si>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</si>
  <si>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</si>
  <si>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</si>
  <si>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</si>
  <si>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</si>
  <si>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</si>
  <si>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</si>
  <si>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</si>
  <si>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</si>
  <si>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</si>
  <si>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</si>
  <si>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</si>
  <si>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</si>
  <si>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</si>
  <si>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</si>
  <si>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</si>
  <si>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</si>
  <si>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</si>
  <si>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</si>
  <si>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</si>
  <si>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</si>
  <si>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</si>
  <si>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</si>
  <si>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</si>
  <si>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</si>
  <si>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</si>
  <si>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</si>
  <si>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</si>
  <si>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</si>
  <si>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</si>
  <si>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</si>
  <si>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</si>
  <si>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</si>
  <si>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</si>
  <si>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</si>
  <si>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</si>
  <si>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</si>
  <si>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</si>
  <si>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</si>
  <si>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</si>
  <si>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</si>
  <si>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</si>
  <si>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</si>
  <si>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</si>
  <si>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</si>
  <si>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</si>
  <si>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</si>
  <si>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</si>
  <si>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</si>
  <si>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</si>
  <si>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</si>
  <si>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</si>
  <si>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</si>
  <si>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</si>
  <si>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</si>
  <si>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</si>
  <si>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</si>
  <si>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</si>
  <si>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</si>
  <si>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</si>
  <si>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</si>
  <si>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</si>
  <si>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</si>
  <si>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</si>
  <si>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</si>
  <si>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</si>
  <si>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</si>
  <si>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</si>
  <si>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</si>
  <si>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</si>
  <si>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</si>
  <si>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</si>
  <si>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</si>
  <si>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</si>
  <si>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</si>
  <si>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</si>
  <si>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</si>
  <si>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</si>
  <si>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</si>
  <si>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</si>
  <si>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</si>
  <si>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</si>
  <si>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</si>
  <si>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</si>
  <si>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</si>
  <si>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</si>
  <si>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</si>
  <si>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</si>
  <si>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</si>
  <si>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</si>
  <si>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</si>
  <si>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</si>
  <si>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</si>
  <si>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</si>
  <si>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</si>
  <si>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</si>
  <si>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</si>
  <si>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</si>
  <si>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</si>
  <si>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</si>
  <si>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</si>
  <si>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</si>
  <si>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</si>
  <si>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</si>
  <si>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</si>
  <si>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</si>
  <si>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</si>
  <si>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</si>
  <si>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</si>
  <si>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</si>
  <si>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</si>
  <si>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</si>
  <si>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</si>
  <si>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</si>
  <si>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</si>
  <si>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</si>
  <si>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</si>
  <si>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</si>
  <si>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</si>
  <si>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</si>
  <si>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</si>
  <si>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</si>
  <si>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</si>
  <si>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</si>
  <si>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</si>
  <si>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</si>
  <si>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</si>
  <si>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</si>
  <si>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</si>
  <si>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</si>
  <si>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</si>
  <si>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</si>
  <si>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</si>
  <si>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</si>
  <si>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</si>
  <si>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</si>
  <si>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</si>
  <si>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</si>
  <si>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</si>
  <si>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</si>
  <si>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</si>
  <si>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</si>
  <si>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</si>
  <si>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</si>
  <si>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</si>
  <si>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</si>
  <si>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</si>
  <si>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</si>
  <si>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</si>
  <si>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</si>
  <si>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</si>
  <si>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</si>
  <si>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</si>
  <si>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</si>
  <si>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</si>
  <si>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</si>
  <si>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</si>
  <si>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</si>
  <si>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</si>
  <si>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</si>
  <si>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</si>
  <si>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</si>
  <si>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</si>
  <si>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</si>
  <si>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</si>
  <si>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</si>
  <si>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</si>
  <si>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</si>
  <si>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</si>
  <si>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</si>
  <si>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</si>
  <si>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</si>
  <si>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</si>
  <si>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</si>
  <si>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</si>
  <si>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</si>
  <si>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</si>
  <si>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</si>
  <si>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</si>
  <si>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</si>
  <si>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</si>
  <si>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</si>
  <si>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</si>
  <si>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</si>
  <si>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</si>
  <si>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</si>
  <si>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</si>
  <si>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</si>
  <si>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</si>
  <si>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</si>
  <si>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</si>
  <si>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</si>
  <si>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</si>
  <si>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</si>
  <si>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</si>
  <si>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</si>
  <si>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</si>
  <si>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</si>
  <si>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</si>
  <si>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</si>
  <si>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浄化槽設置管理事業特別会計</t>
    <phoneticPr fontId="5"/>
  </si>
  <si>
    <t>(Ｆ)</t>
    <phoneticPr fontId="5"/>
  </si>
  <si>
    <t>一般旅客自動車運送事業会計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</si>
  <si>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</si>
  <si>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</si>
  <si>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</si>
  <si>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</si>
  <si>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</si>
  <si>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</si>
  <si>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</si>
  <si>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</si>
  <si>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</si>
  <si>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</si>
  <si>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</si>
  <si>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</si>
  <si>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</si>
  <si>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</si>
  <si>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</si>
  <si>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</si>
  <si>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</si>
  <si>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</si>
  <si>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</si>
  <si>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</si>
  <si>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</si>
  <si>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</si>
  <si>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</si>
  <si>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</si>
  <si>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</si>
  <si>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</si>
  <si>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</si>
  <si>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</si>
  <si>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</si>
  <si>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</si>
  <si>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</si>
  <si>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</si>
  <si>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</si>
  <si>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</si>
  <si>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</si>
  <si>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</si>
  <si>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</si>
  <si>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</si>
  <si>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</si>
  <si>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</si>
  <si>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</si>
  <si>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</si>
  <si>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</si>
  <si>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</si>
  <si>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</si>
  <si>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</si>
  <si>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</si>
  <si>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</si>
  <si>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</si>
  <si>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</si>
  <si>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</si>
  <si>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</si>
  <si>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</si>
  <si>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</si>
  <si>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</si>
  <si>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</si>
  <si>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</si>
  <si>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</si>
  <si>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</si>
  <si>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</si>
  <si>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</si>
  <si>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</si>
  <si>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</si>
  <si>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</si>
  <si>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</si>
  <si>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</si>
  <si>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</si>
  <si>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</si>
  <si>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</si>
  <si>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</si>
  <si>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</si>
  <si>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</si>
  <si>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</si>
  <si>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</si>
  <si>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</si>
  <si>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</si>
  <si>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</si>
  <si>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</si>
  <si>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</si>
  <si>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</si>
  <si>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</si>
  <si>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</si>
  <si>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</si>
  <si>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</si>
  <si>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</si>
  <si>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0.73</t>
  </si>
  <si>
    <t>病院事業会計</t>
  </si>
  <si>
    <t>水道事業会計</t>
  </si>
  <si>
    <t>一般会計</t>
  </si>
  <si>
    <t>浄化槽設置管理事業特別会計</t>
  </si>
  <si>
    <t>一般旅客自動車運送事業会計</t>
  </si>
  <si>
    <t>国民健康保険特別会計</t>
  </si>
  <si>
    <t>▲ 4.15</t>
  </si>
  <si>
    <t>▲ 0.37</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</si>
  <si>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</si>
  <si>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</si>
  <si>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</si>
  <si>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</si>
  <si>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</si>
  <si>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</si>
  <si>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</si>
  <si>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</si>
  <si>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</si>
  <si>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</si>
  <si>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東京都議会議員公務災害補償等組合</t>
  </si>
  <si>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</si>
  <si>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</si>
  <si>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</si>
  <si>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</si>
  <si>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</si>
  <si>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</si>
  <si>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公共施設整備基金</t>
    <phoneticPr fontId="5"/>
  </si>
  <si>
    <t>ふるさと創生基金</t>
    <phoneticPr fontId="5"/>
  </si>
  <si>
    <t>産業振興基金</t>
    <phoneticPr fontId="5"/>
  </si>
  <si>
    <t>社会福祉推進基金</t>
    <phoneticPr fontId="5"/>
  </si>
  <si>
    <t>人材育成基金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</si>
  <si>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</si>
  <si>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</si>
  <si>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</si>
  <si>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</si>
  <si>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</si>
  <si>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</si>
  <si>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</si>
  <si>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</si>
  <si>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</si>
  <si>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</si>
  <si>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</si>
  <si>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おいては、新規発行債の抑制、基金の積立により平成29年度より28.2ポイント改善したものの、将来負担比率は類似団体より高い比率となっている。一方、有形固定資産減価償却率については、類似団体より低い比率となっているが、老朽化している施設を多く抱えているため、施設改修等の費用は増加傾向にあるため公共施設等管理計画に基づき計画的な改修、更新を行い健全な財政運営を図る。</t>
    <rPh sb="13" eb="15">
      <t>シンキ</t>
    </rPh>
    <rPh sb="15" eb="17">
      <t>ハッコウ</t>
    </rPh>
    <rPh sb="17" eb="18">
      <t>サイ</t>
    </rPh>
    <rPh sb="19" eb="21">
      <t>ヨクセイ</t>
    </rPh>
    <rPh sb="22" eb="24">
      <t>キキン</t>
    </rPh>
    <rPh sb="25" eb="27">
      <t>ツミタテ</t>
    </rPh>
    <rPh sb="61" eb="63">
      <t>ルイジ</t>
    </rPh>
    <rPh sb="63" eb="65">
      <t>ダンタイ</t>
    </rPh>
    <rPh sb="67" eb="68">
      <t>タカ</t>
    </rPh>
    <rPh sb="69" eb="71">
      <t>ヒリツ</t>
    </rPh>
    <rPh sb="78" eb="80">
      <t>イッポウ</t>
    </rPh>
    <rPh sb="98" eb="100">
      <t>ルイジ</t>
    </rPh>
    <rPh sb="100" eb="102">
      <t>ダンタイ</t>
    </rPh>
    <rPh sb="104" eb="105">
      <t>ヒク</t>
    </rPh>
    <rPh sb="106" eb="108">
      <t>ヒリツ</t>
    </rPh>
    <phoneticPr fontId="5"/>
  </si>
  <si>
    <t xml:space="preserve">　将来負担比率は平成２７年度と比較し、地方債現在高△１２．５％（△９億２，３００万円減）、公営企業債等繰入見込額△２２．５％（△３億４，０００万円）減少し、分母となる充当可能基金が４５．８％（１２億７００万円）増加したことで大きく改善したが、実質公債比率においては新庁舎建設事業債、汚泥再生処理センター建設事業債などの償還が始まったこともあり、平成３０年度までは増加傾向となっていた。新規発行債を抑制したことで、実質公債費比率は少しずつ低下する見込み。
　　今後、ごみ焼却施設の建て替えや防災行政無線のデジタル化などの大規模事業が計画されているため、基金の取り崩しや新規発行債が見込まれ、再び上昇していくことが考えられるが、最小限に抑制することで財政の健全化に努める。
</t>
    <rPh sb="172" eb="174">
      <t>ヘイセイ</t>
    </rPh>
    <rPh sb="176" eb="178">
      <t>ネンド</t>
    </rPh>
    <rPh sb="181" eb="183">
      <t>ゾウカ</t>
    </rPh>
    <rPh sb="183" eb="185">
      <t>ケイコウ</t>
    </rPh>
    <rPh sb="192" eb="194">
      <t>シンキ</t>
    </rPh>
    <rPh sb="194" eb="196">
      <t>ハッコウ</t>
    </rPh>
    <rPh sb="196" eb="197">
      <t>サイ</t>
    </rPh>
    <rPh sb="198" eb="200">
      <t>ヨクセイ</t>
    </rPh>
    <rPh sb="206" eb="208">
      <t>ジッシツ</t>
    </rPh>
    <rPh sb="208" eb="210">
      <t>コウサイ</t>
    </rPh>
    <rPh sb="210" eb="211">
      <t>ヒ</t>
    </rPh>
    <rPh sb="211" eb="213">
      <t>ヒリツ</t>
    </rPh>
    <rPh sb="214" eb="215">
      <t>スコ</t>
    </rPh>
    <rPh sb="218" eb="220">
      <t>テイカ</t>
    </rPh>
    <rPh sb="222" eb="224">
      <t>ミコ</t>
    </rPh>
    <rPh sb="294" eb="295">
      <t>フタタ</t>
    </rPh>
    <rPh sb="296" eb="298">
      <t>ジョウショウ</t>
    </rPh>
    <rPh sb="305" eb="306">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</si>
</sst>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D5FC-4E84-8A38-122826C73B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213986</c:v>
                </c:pt>
                <c:pt idx="1">
                  <c:v>195857</c:v>
                </c:pt>
                <c:pt idx="2">
                  <c:v>276536</c:v>
                </c:pt>
                <c:pt idx="3">
                  <c:v>186312</c:v>
                </c:pt>
                <c:pt idx="4">
                  <c:v>182351</c:v>
                </c:pt>
              </c:numCache>
            </c:numRef>
          </c:val>
          <c:smooth val="0"/>
          <c:extLst>
            <c:ext xmlns:c16="http://schemas.microsoft.com/office/drawing/2014/chart" uri="{C3380CC4-5D6E-409C-BE32-E72D297353CC}">
              <c16:uniqueId val="{00000001-D5FC-4E84-8A38-122826C73B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2.2200000000000002</c:v>
                </c:pt>
                <c:pt idx="1">
                  <c:v>2.48</c:v>
                </c:pt>
                <c:pt idx="2">
                  <c:v>3.01</c:v>
                </c:pt>
                <c:pt idx="3">
                  <c:v>2.96</c:v>
                </c:pt>
                <c:pt idx="4">
                  <c:v>2.2799999999999998</c:v>
                </c:pt>
              </c:numCache>
            </c:numRef>
          </c:val>
          <c:extLst>
            <c:ext xmlns:c16="http://schemas.microsoft.com/office/drawing/2014/chart" uri="{C3380CC4-5D6E-409C-BE32-E72D297353CC}">
              <c16:uniqueId val="{00000000-C5BB-4DA1-AA0D-619C3A3F53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25.23</c:v>
                </c:pt>
                <c:pt idx="1">
                  <c:v>27.03</c:v>
                </c:pt>
                <c:pt idx="2">
                  <c:v>33.380000000000003</c:v>
                </c:pt>
                <c:pt idx="3">
                  <c:v>36.67</c:v>
                </c:pt>
                <c:pt idx="4">
                  <c:v>36.75</c:v>
                </c:pt>
              </c:numCache>
            </c:numRef>
          </c:val>
          <c:extLst>
            <c:ext xmlns:c16="http://schemas.microsoft.com/office/drawing/2014/chart" uri="{C3380CC4-5D6E-409C-BE32-E72D297353CC}">
              <c16:uniqueId val="{00000001-C5BB-4DA1-AA0D-619C3A3F53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3.27</c:v>
                </c:pt>
                <c:pt idx="1">
                  <c:v>2.2200000000000002</c:v>
                </c:pt>
                <c:pt idx="2">
                  <c:v>6.93</c:v>
                </c:pt>
                <c:pt idx="3">
                  <c:v>2.84</c:v>
                </c:pt>
                <c:pt idx="4">
                  <c:v>-0.73</c:v>
                </c:pt>
              </c:numCache>
            </c:numRef>
          </c:val>
          <c:smooth val="0"/>
          <c:extLst>
            <c:ext xmlns:c16="http://schemas.microsoft.com/office/drawing/2014/chart" uri="{C3380CC4-5D6E-409C-BE32-E72D297353CC}">
              <c16:uniqueId val="{00000002-C5BB-4DA1-AA0D-619C3A3F53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1D-4F70-8D62-AD8014185B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1D-4F70-8D62-AD8014185B1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2-F01D-4F70-8D62-AD8014185B1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0.25</c:v>
                </c:pt>
                <c:pt idx="2">
                  <c:v>#N/A</c:v>
                </c:pt>
                <c:pt idx="3">
                  <c:v>0.81</c:v>
                </c:pt>
                <c:pt idx="4">
                  <c:v>#N/A</c:v>
                </c:pt>
                <c:pt idx="5">
                  <c:v>1.08</c:v>
                </c:pt>
                <c:pt idx="6">
                  <c:v>#N/A</c:v>
                </c:pt>
                <c:pt idx="7">
                  <c:v>0.57999999999999996</c:v>
                </c:pt>
                <c:pt idx="8">
                  <c:v>#N/A</c:v>
                </c:pt>
                <c:pt idx="9">
                  <c:v>0.97</c:v>
                </c:pt>
              </c:numCache>
            </c:numRef>
          </c:val>
          <c:extLst>
            <c:ext xmlns:c16="http://schemas.microsoft.com/office/drawing/2014/chart" uri="{C3380CC4-5D6E-409C-BE32-E72D297353CC}">
              <c16:uniqueId val="{00000003-F01D-4F70-8D62-AD8014185B1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4.1500000000000004</c:v>
                </c:pt>
                <c:pt idx="1">
                  <c:v>#N/A</c:v>
                </c:pt>
                <c:pt idx="2">
                  <c:v>0.37</c:v>
                </c:pt>
                <c:pt idx="3">
                  <c:v>#N/A</c:v>
                </c:pt>
                <c:pt idx="4">
                  <c:v>#N/A</c:v>
                </c:pt>
                <c:pt idx="5">
                  <c:v>0</c:v>
                </c:pt>
                <c:pt idx="6">
                  <c:v>#N/A</c:v>
                </c:pt>
                <c:pt idx="7">
                  <c:v>1.45</c:v>
                </c:pt>
                <c:pt idx="8">
                  <c:v>#N/A</c:v>
                </c:pt>
                <c:pt idx="9">
                  <c:v>1.06</c:v>
                </c:pt>
              </c:numCache>
            </c:numRef>
          </c:val>
          <c:extLst>
            <c:ext xmlns:c16="http://schemas.microsoft.com/office/drawing/2014/chart" uri="{C3380CC4-5D6E-409C-BE32-E72D297353CC}">
              <c16:uniqueId val="{00000004-F01D-4F70-8D62-AD8014185B1D}"/>
            </c:ext>
          </c:extLst>
        </c:ser>
        <c:ser>
          <c:idx val="5"/>
          <c:order val="5"/>
          <c:tx>
            <c:strRef>
              <c:f>データシート!$A$32</c:f>
              <c:strCache>
                <c:ptCount val="1"/>
                <c:pt idx="0">
                  <c:v>一般旅客自動車運送事業会計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2.38</c:v>
                </c:pt>
                <c:pt idx="2">
                  <c:v>#N/A</c:v>
                </c:pt>
                <c:pt idx="3">
                  <c:v>2.44</c:v>
                </c:pt>
                <c:pt idx="4">
                  <c:v>#N/A</c:v>
                </c:pt>
                <c:pt idx="5">
                  <c:v>1.83</c:v>
                </c:pt>
                <c:pt idx="6">
                  <c:v>#N/A</c:v>
                </c:pt>
                <c:pt idx="7">
                  <c:v>1.1399999999999999</c:v>
                </c:pt>
                <c:pt idx="8">
                  <c:v>#N/A</c:v>
                </c:pt>
                <c:pt idx="9">
                  <c:v>1.22</c:v>
                </c:pt>
              </c:numCache>
            </c:numRef>
          </c:val>
          <c:extLst>
            <c:ext xmlns:c16="http://schemas.microsoft.com/office/drawing/2014/chart" uri="{C3380CC4-5D6E-409C-BE32-E72D297353CC}">
              <c16:uniqueId val="{00000005-F01D-4F70-8D62-AD8014185B1D}"/>
            </c:ext>
          </c:extLst>
        </c:ser>
        <c:ser>
          <c:idx val="6"/>
          <c:order val="6"/>
          <c:tx>
            <c:strRef>
              <c:f>データシート!$A$33</c:f>
              <c:strCache>
                <c:ptCount val="1"/>
                <c:pt idx="0">
                  <c:v>浄化槽設置管理事業特別会計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0.04</c:v>
                </c:pt>
                <c:pt idx="4">
                  <c:v>#N/A</c:v>
                </c:pt>
                <c:pt idx="5">
                  <c:v>0.06</c:v>
                </c:pt>
                <c:pt idx="6">
                  <c:v>#N/A</c:v>
                </c:pt>
                <c:pt idx="7">
                  <c:v>0.46</c:v>
                </c:pt>
                <c:pt idx="8">
                  <c:v>#N/A</c:v>
                </c:pt>
                <c:pt idx="9">
                  <c:v>1.73</c:v>
                </c:pt>
              </c:numCache>
            </c:numRef>
          </c:val>
          <c:extLst>
            <c:ext xmlns:c16="http://schemas.microsoft.com/office/drawing/2014/chart" uri="{C3380CC4-5D6E-409C-BE32-E72D297353CC}">
              <c16:uniqueId val="{00000006-F01D-4F70-8D62-AD8014185B1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2.2200000000000002</c:v>
                </c:pt>
                <c:pt idx="2">
                  <c:v>#N/A</c:v>
                </c:pt>
                <c:pt idx="3">
                  <c:v>2.4700000000000002</c:v>
                </c:pt>
                <c:pt idx="4">
                  <c:v>#N/A</c:v>
                </c:pt>
                <c:pt idx="5">
                  <c:v>3</c:v>
                </c:pt>
                <c:pt idx="6">
                  <c:v>#N/A</c:v>
                </c:pt>
                <c:pt idx="7">
                  <c:v>2.96</c:v>
                </c:pt>
                <c:pt idx="8">
                  <c:v>#N/A</c:v>
                </c:pt>
                <c:pt idx="9">
                  <c:v>2.27</c:v>
                </c:pt>
              </c:numCache>
            </c:numRef>
          </c:val>
          <c:extLst>
            <c:ext xmlns:c16="http://schemas.microsoft.com/office/drawing/2014/chart" uri="{C3380CC4-5D6E-409C-BE32-E72D297353CC}">
              <c16:uniqueId val="{00000007-F01D-4F70-8D62-AD8014185B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3.47</c:v>
                </c:pt>
                <c:pt idx="2">
                  <c:v>#N/A</c:v>
                </c:pt>
                <c:pt idx="3">
                  <c:v>3.64</c:v>
                </c:pt>
                <c:pt idx="4">
                  <c:v>#N/A</c:v>
                </c:pt>
                <c:pt idx="5">
                  <c:v>3.58</c:v>
                </c:pt>
                <c:pt idx="6">
                  <c:v>#N/A</c:v>
                </c:pt>
                <c:pt idx="7">
                  <c:v>3.78</c:v>
                </c:pt>
                <c:pt idx="8">
                  <c:v>#N/A</c:v>
                </c:pt>
                <c:pt idx="9">
                  <c:v>3.88</c:v>
                </c:pt>
              </c:numCache>
            </c:numRef>
          </c:val>
          <c:extLst>
            <c:ext xmlns:c16="http://schemas.microsoft.com/office/drawing/2014/chart" uri="{C3380CC4-5D6E-409C-BE32-E72D297353CC}">
              <c16:uniqueId val="{00000008-F01D-4F70-8D62-AD8014185B1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22.34</c:v>
                </c:pt>
                <c:pt idx="2">
                  <c:v>#N/A</c:v>
                </c:pt>
                <c:pt idx="3">
                  <c:v>22.16</c:v>
                </c:pt>
                <c:pt idx="4">
                  <c:v>#N/A</c:v>
                </c:pt>
                <c:pt idx="5">
                  <c:v>19.28</c:v>
                </c:pt>
                <c:pt idx="6">
                  <c:v>#N/A</c:v>
                </c:pt>
                <c:pt idx="7">
                  <c:v>14.92</c:v>
                </c:pt>
                <c:pt idx="8">
                  <c:v>#N/A</c:v>
                </c:pt>
                <c:pt idx="9">
                  <c:v>13.3</c:v>
                </c:pt>
              </c:numCache>
            </c:numRef>
          </c:val>
          <c:extLst>
            <c:ext xmlns:c16="http://schemas.microsoft.com/office/drawing/2014/chart" uri="{C3380CC4-5D6E-409C-BE32-E72D297353CC}">
              <c16:uniqueId val="{00000009-F01D-4F70-8D62-AD8014185B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611</c:v>
                </c:pt>
                <c:pt idx="5">
                  <c:v>605</c:v>
                </c:pt>
                <c:pt idx="8">
                  <c:v>590</c:v>
                </c:pt>
                <c:pt idx="11">
                  <c:v>539</c:v>
                </c:pt>
                <c:pt idx="14">
                  <c:v>566</c:v>
                </c:pt>
              </c:numCache>
            </c:numRef>
          </c:val>
          <c:extLst>
            <c:ext xmlns:c16="http://schemas.microsoft.com/office/drawing/2014/chart" uri="{C3380CC4-5D6E-409C-BE32-E72D297353CC}">
              <c16:uniqueId val="{00000000-8B88-4327-B65B-9DD6509905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88-4327-B65B-9DD6509905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8B88-4327-B65B-9DD6509905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48</c:v>
                </c:pt>
                <c:pt idx="3">
                  <c:v>56</c:v>
                </c:pt>
                <c:pt idx="6">
                  <c:v>56</c:v>
                </c:pt>
                <c:pt idx="9">
                  <c:v>56</c:v>
                </c:pt>
                <c:pt idx="12">
                  <c:v>55</c:v>
                </c:pt>
              </c:numCache>
            </c:numRef>
          </c:val>
          <c:extLst>
            <c:ext xmlns:c16="http://schemas.microsoft.com/office/drawing/2014/chart" uri="{C3380CC4-5D6E-409C-BE32-E72D297353CC}">
              <c16:uniqueId val="{00000003-8B88-4327-B65B-9DD6509905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163</c:v>
                </c:pt>
                <c:pt idx="3">
                  <c:v>159</c:v>
                </c:pt>
                <c:pt idx="6">
                  <c:v>148</c:v>
                </c:pt>
                <c:pt idx="9">
                  <c:v>142</c:v>
                </c:pt>
                <c:pt idx="12">
                  <c:v>137</c:v>
                </c:pt>
              </c:numCache>
            </c:numRef>
          </c:val>
          <c:extLst>
            <c:ext xmlns:c16="http://schemas.microsoft.com/office/drawing/2014/chart" uri="{C3380CC4-5D6E-409C-BE32-E72D297353CC}">
              <c16:uniqueId val="{00000004-8B88-4327-B65B-9DD6509905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88-4327-B65B-9DD6509905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88-4327-B65B-9DD6509905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769</c:v>
                </c:pt>
                <c:pt idx="3">
                  <c:v>770</c:v>
                </c:pt>
                <c:pt idx="6">
                  <c:v>744</c:v>
                </c:pt>
                <c:pt idx="9">
                  <c:v>716</c:v>
                </c:pt>
                <c:pt idx="12">
                  <c:v>736</c:v>
                </c:pt>
              </c:numCache>
            </c:numRef>
          </c:val>
          <c:extLst>
            <c:ext xmlns:c16="http://schemas.microsoft.com/office/drawing/2014/chart" uri="{C3380CC4-5D6E-409C-BE32-E72D297353CC}">
              <c16:uniqueId val="{00000007-8B88-4327-B65B-9DD6509905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385</c:v>
                </c:pt>
                <c:pt idx="2">
                  <c:v>#N/A</c:v>
                </c:pt>
                <c:pt idx="3">
                  <c:v>#N/A</c:v>
                </c:pt>
                <c:pt idx="4">
                  <c:v>396</c:v>
                </c:pt>
                <c:pt idx="5">
                  <c:v>#N/A</c:v>
                </c:pt>
                <c:pt idx="6">
                  <c:v>#N/A</c:v>
                </c:pt>
                <c:pt idx="7">
                  <c:v>374</c:v>
                </c:pt>
                <c:pt idx="8">
                  <c:v>#N/A</c:v>
                </c:pt>
                <c:pt idx="9">
                  <c:v>#N/A</c:v>
                </c:pt>
                <c:pt idx="10">
                  <c:v>391</c:v>
                </c:pt>
                <c:pt idx="11">
                  <c:v>#N/A</c:v>
                </c:pt>
                <c:pt idx="12">
                  <c:v>#N/A</c:v>
                </c:pt>
                <c:pt idx="13">
                  <c:v>378</c:v>
                </c:pt>
                <c:pt idx="14">
                  <c:v>#N/A</c:v>
                </c:pt>
              </c:numCache>
            </c:numRef>
          </c:val>
          <c:smooth val="0"/>
          <c:extLst>
            <c:ext xmlns:c16="http://schemas.microsoft.com/office/drawing/2014/chart" uri="{C3380CC4-5D6E-409C-BE32-E72D297353CC}">
              <c16:uniqueId val="{00000008-8B88-4327-B65B-9DD6509905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4881</c:v>
                </c:pt>
                <c:pt idx="5">
                  <c:v>4735</c:v>
                </c:pt>
                <c:pt idx="8">
                  <c:v>4762</c:v>
                </c:pt>
                <c:pt idx="11">
                  <c:v>4664</c:v>
                </c:pt>
                <c:pt idx="14">
                  <c:v>4490</c:v>
                </c:pt>
              </c:numCache>
            </c:numRef>
          </c:val>
          <c:extLst>
            <c:ext xmlns:c16="http://schemas.microsoft.com/office/drawing/2014/chart" uri="{C3380CC4-5D6E-409C-BE32-E72D297353CC}">
              <c16:uniqueId val="{00000000-5601-4562-91EC-5EF3351EB5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1022</c:v>
                </c:pt>
                <c:pt idx="5">
                  <c:v>828</c:v>
                </c:pt>
                <c:pt idx="8">
                  <c:v>737</c:v>
                </c:pt>
                <c:pt idx="11">
                  <c:v>592</c:v>
                </c:pt>
                <c:pt idx="14">
                  <c:v>570</c:v>
                </c:pt>
              </c:numCache>
            </c:numRef>
          </c:val>
          <c:extLst>
            <c:ext xmlns:c16="http://schemas.microsoft.com/office/drawing/2014/chart" uri="{C3380CC4-5D6E-409C-BE32-E72D297353CC}">
              <c16:uniqueId val="{00000001-5601-4562-91EC-5EF3351EB5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2633</c:v>
                </c:pt>
                <c:pt idx="5">
                  <c:v>2812</c:v>
                </c:pt>
                <c:pt idx="8">
                  <c:v>3270</c:v>
                </c:pt>
                <c:pt idx="11">
                  <c:v>3723</c:v>
                </c:pt>
                <c:pt idx="14">
                  <c:v>3840</c:v>
                </c:pt>
              </c:numCache>
            </c:numRef>
          </c:val>
          <c:extLst>
            <c:ext xmlns:c16="http://schemas.microsoft.com/office/drawing/2014/chart" uri="{C3380CC4-5D6E-409C-BE32-E72D297353CC}">
              <c16:uniqueId val="{00000002-5601-4562-91EC-5EF3351EB5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01-4562-91EC-5EF3351EB5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01-4562-91EC-5EF3351EB5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01-4562-91EC-5EF3351EB5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1204</c:v>
                </c:pt>
                <c:pt idx="3">
                  <c:v>1220</c:v>
                </c:pt>
                <c:pt idx="6">
                  <c:v>1176</c:v>
                </c:pt>
                <c:pt idx="9">
                  <c:v>1155</c:v>
                </c:pt>
                <c:pt idx="12">
                  <c:v>1228</c:v>
                </c:pt>
              </c:numCache>
            </c:numRef>
          </c:val>
          <c:extLst>
            <c:ext xmlns:c16="http://schemas.microsoft.com/office/drawing/2014/chart" uri="{C3380CC4-5D6E-409C-BE32-E72D297353CC}">
              <c16:uniqueId val="{00000006-5601-4562-91EC-5EF3351EB5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449</c:v>
                </c:pt>
                <c:pt idx="3">
                  <c:v>396</c:v>
                </c:pt>
                <c:pt idx="6">
                  <c:v>343</c:v>
                </c:pt>
                <c:pt idx="9">
                  <c:v>289</c:v>
                </c:pt>
                <c:pt idx="12">
                  <c:v>237</c:v>
                </c:pt>
              </c:numCache>
            </c:numRef>
          </c:val>
          <c:extLst>
            <c:ext xmlns:c16="http://schemas.microsoft.com/office/drawing/2014/chart" uri="{C3380CC4-5D6E-409C-BE32-E72D297353CC}">
              <c16:uniqueId val="{00000007-5601-4562-91EC-5EF3351EB5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1511</c:v>
                </c:pt>
                <c:pt idx="3">
                  <c:v>1435</c:v>
                </c:pt>
                <c:pt idx="6">
                  <c:v>1219</c:v>
                </c:pt>
                <c:pt idx="9">
                  <c:v>1221</c:v>
                </c:pt>
                <c:pt idx="12">
                  <c:v>1171</c:v>
                </c:pt>
              </c:numCache>
            </c:numRef>
          </c:val>
          <c:extLst>
            <c:ext xmlns:c16="http://schemas.microsoft.com/office/drawing/2014/chart" uri="{C3380CC4-5D6E-409C-BE32-E72D297353CC}">
              <c16:uniqueId val="{00000008-5601-4562-91EC-5EF3351EB5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80</c:v>
                </c:pt>
                <c:pt idx="3">
                  <c:v>64</c:v>
                </c:pt>
                <c:pt idx="6">
                  <c:v>48</c:v>
                </c:pt>
                <c:pt idx="9">
                  <c:v>32</c:v>
                </c:pt>
                <c:pt idx="12">
                  <c:v>16</c:v>
                </c:pt>
              </c:numCache>
            </c:numRef>
          </c:val>
          <c:extLst>
            <c:ext xmlns:c16="http://schemas.microsoft.com/office/drawing/2014/chart" uri="{C3380CC4-5D6E-409C-BE32-E72D297353CC}">
              <c16:uniqueId val="{00000009-5601-4562-91EC-5EF3351EB5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7376</c:v>
                </c:pt>
                <c:pt idx="3">
                  <c:v>7185</c:v>
                </c:pt>
                <c:pt idx="6">
                  <c:v>7065</c:v>
                </c:pt>
                <c:pt idx="9">
                  <c:v>6822</c:v>
                </c:pt>
                <c:pt idx="12">
                  <c:v>6454</c:v>
                </c:pt>
              </c:numCache>
            </c:numRef>
          </c:val>
          <c:extLst>
            <c:ext xmlns:c16="http://schemas.microsoft.com/office/drawing/2014/chart" uri="{C3380CC4-5D6E-409C-BE32-E72D297353CC}">
              <c16:uniqueId val="{0000000A-5601-4562-91EC-5EF3351EB5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2085</c:v>
                </c:pt>
                <c:pt idx="2">
                  <c:v>#N/A</c:v>
                </c:pt>
                <c:pt idx="3">
                  <c:v>#N/A</c:v>
                </c:pt>
                <c:pt idx="4">
                  <c:v>1924</c:v>
                </c:pt>
                <c:pt idx="5">
                  <c:v>#N/A</c:v>
                </c:pt>
                <c:pt idx="6">
                  <c:v>#N/A</c:v>
                </c:pt>
                <c:pt idx="7">
                  <c:v>1082</c:v>
                </c:pt>
                <c:pt idx="8">
                  <c:v>#N/A</c:v>
                </c:pt>
                <c:pt idx="9">
                  <c:v>#N/A</c:v>
                </c:pt>
                <c:pt idx="10">
                  <c:v>541</c:v>
                </c:pt>
                <c:pt idx="11">
                  <c:v>#N/A</c:v>
                </c:pt>
                <c:pt idx="12">
                  <c:v>#N/A</c:v>
                </c:pt>
                <c:pt idx="13">
                  <c:v>205</c:v>
                </c:pt>
                <c:pt idx="14">
                  <c:v>#N/A</c:v>
                </c:pt>
              </c:numCache>
            </c:numRef>
          </c:val>
          <c:smooth val="0"/>
          <c:extLst>
            <c:ext xmlns:c16="http://schemas.microsoft.com/office/drawing/2014/chart" uri="{C3380CC4-5D6E-409C-BE32-E72D297353CC}">
              <c16:uniqueId val="{0000000B-5601-4562-91EC-5EF3351EB5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1200</c:v>
                </c:pt>
                <c:pt idx="1">
                  <c:v>1304</c:v>
                </c:pt>
                <c:pt idx="2">
                  <c:v>1304</c:v>
                </c:pt>
              </c:numCache>
            </c:numRef>
          </c:val>
          <c:extLst>
            <c:ext xmlns:c16="http://schemas.microsoft.com/office/drawing/2014/chart" uri="{C3380CC4-5D6E-409C-BE32-E72D297353CC}">
              <c16:uniqueId val="{00000000-A7B5-4D42-8AB1-23827C2BF3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A7B5-4D42-8AB1-23827C2BF3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1507</c:v>
                </c:pt>
                <c:pt idx="1">
                  <c:v>1857</c:v>
                </c:pt>
                <c:pt idx="2">
                  <c:v>1968</c:v>
                </c:pt>
              </c:numCache>
            </c:numRef>
          </c:val>
          <c:extLst>
            <c:ext xmlns:c16="http://schemas.microsoft.com/office/drawing/2014/chart" uri="{C3380CC4-5D6E-409C-BE32-E72D297353CC}">
              <c16:uniqueId val="{00000002-A7B5-4D42-8AB1-23827C2BF3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{203E220A-BF7F-4A33-B5E7-BC4BFC344459}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36E-4F4A-A2FA-34EDF3128C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{145CC442-2EF2-4B15-9F19-9D7AD5973C8E}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6E-4F4A-A2FA-34EDF3128C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{239952E3-CEBE-49D4-8F06-B18FAE02A0E8}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6E-4F4A-A2FA-34EDF3128C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{74C534B1-1557-4480-AAE2-81B12D95E773}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6E-4F4A-A2FA-34EDF3128C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{128487E0-ECDB-402F-9C74-7C926794D37A}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6E-4F4A-A2FA-34EDF3128C0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{08464B40-8F89-46FF-A22F-91210AFABBDF}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36E-4F4A-A2FA-34EDF3128C04}"/>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{E3360B15-6A09-4EB4-9291-61C0B388A068}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36E-4F4A-A2FA-34EDF3128C04}"/>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{CCB9A8D1-620A-44DB-9812-30CADCC396F3}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36E-4F4A-A2FA-34EDF3128C04}"/>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{AC409085-69CF-4D16-8AD2-9BF16178DC3D}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36E-4F4A-A2FA-34EDF3128C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61.3</c:v>
                </c:pt>
                <c:pt idx="24">
                  <c:v>62.1</c:v>
                </c:pt>
                <c:pt idx="32">
                  <c:v>62.7</c:v>
                </c:pt>
              </c:numCache>
            </c:numRef>
          </c:xVal>
          <c:yVal>
            <c:numRef>
              <c:f>公会計指標分析・財政指標組合せ分析表!$BP$51:$DC$51</c:f>
              <c:numCache>
                <c:formatCode>#,##0.0;"▲ "#,##0.0</c:formatCode>
                <c:ptCount val="40"/>
                <c:pt idx="16">
                  <c:v>34.799999999999997</c:v>
                </c:pt>
                <c:pt idx="24">
                  <c:v>17.5</c:v>
                </c:pt>
                <c:pt idx="32">
                  <c:v>6.6</c:v>
                </c:pt>
              </c:numCache>
            </c:numRef>
          </c:yVal>
          <c:smooth val="0"/>
          <c:extLst>
            <c:ext xmlns:c16="http://schemas.microsoft.com/office/drawing/2014/chart" uri="{C3380CC4-5D6E-409C-BE32-E72D297353CC}">
              <c16:uniqueId val="{00000009-936E-4F4A-A2FA-34EDF3128C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{3D8F77A7-A400-452B-8E96-FE817B60E083}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36E-4F4A-A2FA-34EDF3128C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{3F221808-DC80-4AA8-9FF0-D5A068CDE280}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6E-4F4A-A2FA-34EDF3128C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{E6253009-12DB-4F9A-A93F-46A7657ADE5D}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6E-4F4A-A2FA-34EDF3128C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{F5785CA2-24BF-4EC5-AEF7-829D9522AC41}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6E-4F4A-A2FA-34EDF3128C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{E3EC1BA5-425A-48C8-83EB-4CE8C9AF1336}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6E-4F4A-A2FA-34EDF3128C0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{894A8C85-AF58-42BA-AFE2-331203E11AE2}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36E-4F4A-A2FA-34EDF3128C0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{D136C2F1-E1CF-47B3-82FD-F432737C7CFC}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36E-4F4A-A2FA-34EDF3128C0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{CEAD8839-5947-4154-BF14-E3DEBB57A14D}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36E-4F4A-A2FA-34EDF3128C0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{CD0366B7-EBD2-4BA3-994C-1124245E143E}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36E-4F4A-A2FA-34EDF3128C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59.2</c:v>
                </c:pt>
                <c:pt idx="24">
                  <c:v>63.4</c:v>
                </c:pt>
                <c:pt idx="32">
                  <c:v>63.1</c:v>
                </c:pt>
              </c:numCache>
            </c:numRef>
          </c:xVal>
          <c:yVal>
            <c:numRef>
              <c:f>公会計指標分析・財政指標組合せ分析表!$BP$55:$DC$55</c:f>
              <c:numCache>
                <c:formatCode>#,##0.0;"▲ "#,##0.0</c:formatCode>
                <c:ptCount val="40"/>
                <c:pt idx="16">
                  <c:v>23.4</c:v>
                </c:pt>
                <c:pt idx="24">
                  <c:v>7.7</c:v>
                </c:pt>
                <c:pt idx="32">
                  <c:v>3.2</c:v>
                </c:pt>
              </c:numCache>
            </c:numRef>
          </c:yVal>
          <c:smooth val="0"/>
          <c:extLst>
            <c:ext xmlns:c16="http://schemas.microsoft.com/office/drawing/2014/chart" uri="{C3380CC4-5D6E-409C-BE32-E72D297353CC}">
              <c16:uniqueId val="{00000013-936E-4F4A-A2FA-34EDF3128C04}"/>
            </c:ext>
          </c:extLst>
        </c:ser>
        <c:dLbls>
          <c:showLegendKey val="0"/>
          <c:showVal val="1"/>
          <c:showCatName val="0"/>
          <c:showSerName val="0"/>
          <c:showPercent val="0"/>
          <c:showBubbleSize val="0"/>
        </c:dLbls>
        <c:axId val="46179840"/>
        <c:axId val="46181760"/>
      </c:scatterChart>
      <c:valAx>
        <c:axId val="46179840"/>
        <c:scaling>
          <c:orientation val="minMax"/>
          <c:max val="63.800000000000004"/>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{DBBC431A-9218-47AE-BE1D-27868320A8E5}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BA2-478C-994C-DA4592D76F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{1E3D7FB8-1242-4EB9-86D6-A1688407C3F5}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A2-478C-994C-DA4592D76F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{F850CECB-D2F0-4EF0-863D-79303E441494}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A2-478C-994C-DA4592D76F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{0391C623-910A-41E3-96EB-70DBFB575370}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A2-478C-994C-DA4592D76F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{11133DAC-8F59-4C50-9A1F-B35EDE05ED66}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A2-478C-994C-DA4592D76F4D}"/>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{DD7AFB56-039F-46B6-B6E3-BEA5175FC1C8}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BA2-478C-994C-DA4592D76F4D}"/>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{5A1144BA-20A8-4BE2-9228-95D133A1AEBB}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BA2-478C-994C-DA4592D76F4D}"/>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{7340FE24-7D67-4CB9-A34C-E4049E96D5F7}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BA2-478C-994C-DA4592D76F4D}"/>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{74F45827-DF4E-42AA-B1C6-4303AA3ADCDA}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BA2-478C-994C-DA4592D76F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12.3</c:v>
                </c:pt>
                <c:pt idx="16">
                  <c:v>12.4</c:v>
                </c:pt>
                <c:pt idx="24">
                  <c:v>12.5</c:v>
                </c:pt>
                <c:pt idx="32">
                  <c:v>12.3</c:v>
                </c:pt>
              </c:numCache>
            </c:numRef>
          </c:xVal>
          <c:yVal>
            <c:numRef>
              <c:f>公会計指標分析・財政指標組合せ分析表!$BP$73:$DC$73</c:f>
              <c:numCache>
                <c:formatCode>#,##0.0;"▲ "#,##0.0</c:formatCode>
                <c:ptCount val="40"/>
                <c:pt idx="0">
                  <c:v>68.099999999999994</c:v>
                </c:pt>
                <c:pt idx="8">
                  <c:v>62.3</c:v>
                </c:pt>
                <c:pt idx="16">
                  <c:v>34.799999999999997</c:v>
                </c:pt>
                <c:pt idx="24">
                  <c:v>17.5</c:v>
                </c:pt>
                <c:pt idx="32">
                  <c:v>6.6</c:v>
                </c:pt>
              </c:numCache>
            </c:numRef>
          </c:yVal>
          <c:smooth val="0"/>
          <c:extLst>
            <c:ext xmlns:c16="http://schemas.microsoft.com/office/drawing/2014/chart" uri="{C3380CC4-5D6E-409C-BE32-E72D297353CC}">
              <c16:uniqueId val="{00000009-CBA2-478C-994C-DA4592D76F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317262674951294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{7264470E-48B9-4035-B370-41980687785D}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BA2-478C-994C-DA4592D76F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{0127839B-CBFD-48BD-A7FF-7570634A73E8}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A2-478C-994C-DA4592D76F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{9BADB69B-7413-4262-B73E-B99987D08E5D}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A2-478C-994C-DA4592D76F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{D06591B8-BBE2-4647-8CFE-14477698C390}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A2-478C-994C-DA4592D76F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{5FD38BD3-333A-472B-885C-5DF409ED2FFE}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A2-478C-994C-DA4592D76F4D}"/>
                </c:ext>
              </c:extLst>
            </c:dLbl>
            <c:dLbl>
              <c:idx val="8"/>
              <c:layout>
                <c:manualLayout>
                  <c:x val="0"/>
                  <c:y val="1.0069134540761843E-4"/>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{46EC9F29-9A42-462F-9113-E9C51744BB3B}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BA2-478C-994C-DA4592D76F4D}"/>
                </c:ext>
              </c:extLst>
            </c:dLbl>
            <c:dLbl>
              <c:idx val="16"/>
              <c:layout>
                <c:manualLayout>
                  <c:x val="0"/>
                  <c:y val="1.821725630468234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{67A2EE2E-4E1C-4467-9A9C-E7D913583C0B}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BA2-478C-994C-DA4592D76F4D}"/>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{4180DEFE-CE02-42B8-8DF1-644D12497B23}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BA2-478C-994C-DA4592D76F4D}"/>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{161BEF08-F6AE-4226-9EF3-BAAC128D2C20}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BA2-478C-994C-DA4592D76F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CBA2-478C-994C-DA4592D76F4D}"/>
            </c:ext>
          </c:extLst>
        </c:ser>
        <c:dLbls>
          <c:showLegendKey val="0"/>
          <c:showVal val="1"/>
          <c:showCatName val="0"/>
          <c:showSerName val="0"/>
          <c:showPercent val="0"/>
          <c:showBubbleSize val="0"/>
        </c:dLbls>
        <c:axId val="84219776"/>
        <c:axId val="84234240"/>
      </c:scatterChart>
      <c:valAx>
        <c:axId val="84219776"/>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元利償還金については消防防災無線デジタル化に事業に係る地方債償還が始まったことにより２，０００万円の増額となったが、実質公債比率の分子としては１０，０００万円の減額となった。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地方債残高は一般会計、企業会計ともに減少傾向となっている。　</a:t>
          </a:r>
        </a:p>
        <a:p>
          <a:r>
            <a:rPr kumimoji="1" lang="ja-JP" altLang="en-US" sz="1400">
              <a:latin typeface="ＭＳ ゴシック" pitchFamily="49" charset="-128"/>
              <a:ea typeface="ＭＳ ゴシック" pitchFamily="49" charset="-128"/>
            </a:rPr>
            <a:t>　今後も新規発行債の抑制を図り、健全な財政運営に努める。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としては、地方債現在高が３億６，８００万円（５．４％）減となり、分子全体としては３億３，６００万円（６２．２％）減となり、将来負担比率は１０．９％改善し６．６％となった。</a:t>
          </a:r>
        </a:p>
        <a:p>
          <a:r>
            <a:rPr kumimoji="1" lang="ja-JP" altLang="en-US" sz="1400">
              <a:latin typeface="ＭＳ ゴシック" pitchFamily="49" charset="-128"/>
              <a:ea typeface="ＭＳ ゴシック" pitchFamily="49" charset="-128"/>
            </a:rPr>
            <a:t>　今後も新規発行債を抑制し、将来を見据えた財政の健全化を図る。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ふるさと創生基金を５，０００万円取り崩したが、最終的にふるさと納税により１億円積立てし、公共施設整備基金へ６，１００万円積立てたことにより、全体としては１億１，１００万円の増となった。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より、焼却場建設や防災行政無線のデジタル化と大規模事業に着手するため、今後は公共施設整備基金と財政調整基金を中心に大きく取り崩すことになるが、地方債とのバランスを取りながら取崩しを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町立図書館基金：図書館の蔵書整備のため。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公共施設整備基金：新焼却場建設事業の財源とするため、積立てたことにより増加。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ふるさと創生基金：ふるさと納税による寄付金を積立てたことによる増加。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ふるさと創生基金：地域づくり事業の財源とするため、計画的に取り崩していくため減少見込み。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産業振興基金：農業、漁業、観光業、商工業へ充当予定だが、事業の剰余金等は可能な限り繰り戻し、現水準維持できるよう努める。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今年度においては、取り崩しも積立もなく前年度末と同額の基金残高となった。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大規模事業により、大きく取り崩す見込みだが、近年豪雨や台風による災害が多くなっているため、災害への備え等のためにも、大規模事業終了時に基金残高５億円程度を目途に取り崩していくよう努める。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平成１８年度以降増減なし。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短期的には取り崩し予定はないが、長期的には取り崩す場面を想定し積立ておくこととしている。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有形固定資産減価償却率は東京都平均より高いが、全国平均に比べると</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朽化している施設が多いため、　今後当該比率の増加が見込まれるが、長寿命化計画等に沿って施設を計画的に整備し、資産管理に努める。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167186</xdr:rowOff>
    </xdr:from>
    <xdr:to>
      <xdr:col>23</xdr:col>
      <xdr:colOff>136525</xdr:colOff>
      <xdr:row>30</xdr:row>
      <xdr:rowOff>97336</xdr:rowOff>
    </xdr:to>
    <xdr:sp macro="" textlink="">
      <xdr:nvSpPr>
        <xdr:cNvPr id="83" name="楕円 82"/>
        <xdr:cNvSpPr/>
      </xdr:nvSpPr>
      <xdr:spPr>
        <a:xfrm>
          <a:off x="47117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18613</xdr:rowOff>
    </xdr:from>
    <xdr:ext cx="405111" cy="259045"/>
    <xdr:sp macro="" textlink="">
      <xdr:nvSpPr>
        <xdr:cNvPr id="84" name="有形固定資産減価償却率該当値テキスト"/>
        <xdr:cNvSpPr txBox="1"/>
      </xdr:nvSpPr>
      <xdr:spPr>
        <a:xfrm>
          <a:off x="4813300"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148681</xdr:rowOff>
    </xdr:from>
    <xdr:to>
      <xdr:col>19</xdr:col>
      <xdr:colOff>187325</xdr:colOff>
      <xdr:row>30</xdr:row>
      <xdr:rowOff>78831</xdr:rowOff>
    </xdr:to>
    <xdr:sp macro="" textlink="">
      <xdr:nvSpPr>
        <xdr:cNvPr id="85" name="楕円 84"/>
        <xdr:cNvSpPr/>
      </xdr:nvSpPr>
      <xdr:spPr>
        <a:xfrm>
          <a:off x="4000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28031</xdr:rowOff>
    </xdr:from>
    <xdr:to>
      <xdr:col>23</xdr:col>
      <xdr:colOff>85725</xdr:colOff>
      <xdr:row>30</xdr:row>
      <xdr:rowOff>46536</xdr:rowOff>
    </xdr:to>
    <xdr:cxnSp macro="">
      <xdr:nvCxnSpPr>
        <xdr:cNvPr id="86" name="直線コネクタ 85"/>
        <xdr:cNvCxnSpPr/>
      </xdr:nvCxnSpPr>
      <xdr:spPr>
        <a:xfrm>
          <a:off x="4051300" y="5943056"/>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124006</xdr:rowOff>
    </xdr:from>
    <xdr:to>
      <xdr:col>15</xdr:col>
      <xdr:colOff>187325</xdr:colOff>
      <xdr:row>30</xdr:row>
      <xdr:rowOff>54156</xdr:rowOff>
    </xdr:to>
    <xdr:sp macro="" textlink="">
      <xdr:nvSpPr>
        <xdr:cNvPr id="87" name="楕円 86"/>
        <xdr:cNvSpPr/>
      </xdr:nvSpPr>
      <xdr:spPr>
        <a:xfrm>
          <a:off x="3238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28031</xdr:rowOff>
    </xdr:to>
    <xdr:cxnSp macro="">
      <xdr:nvCxnSpPr>
        <xdr:cNvPr id="88" name="直線コネクタ 87"/>
        <xdr:cNvCxnSpPr/>
      </xdr:nvCxnSpPr>
      <xdr:spPr>
        <a:xfrm>
          <a:off x="3289300" y="591838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89" name="n_1aveValue有形固定資産減価償却率"/>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90" name="n_2ave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2" name="n_4aveValue有形固定資産減価償却率"/>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95358</xdr:rowOff>
    </xdr:from>
    <xdr:ext cx="405111" cy="259045"/>
    <xdr:sp macro="" textlink="">
      <xdr:nvSpPr>
        <xdr:cNvPr id="93" name="n_1mainValue有形固定資産減価償却率"/>
        <xdr:cNvSpPr txBox="1"/>
      </xdr:nvSpPr>
      <xdr:spPr>
        <a:xfrm>
          <a:off x="38360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45283</xdr:rowOff>
    </xdr:from>
    <xdr:ext cx="405111" cy="259045"/>
    <xdr:sp macro="" textlink="">
      <xdr:nvSpPr>
        <xdr:cNvPr id="94" name="n_2mainValue有形固定資産減価償却率"/>
        <xdr:cNvSpPr txBox="1"/>
      </xdr:nvSpPr>
      <xdr:spPr>
        <a:xfrm>
          <a:off x="3086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これまで新規発行債を抑制し、基金を積立てたため、全国平均と比較し低い比率を保っているが、今後は大規模事業が控えているため、基金の取り崩しや新規発行債により上がると見込んでいる。</a:t>
          </a:r>
        </a:p>
        <a:p>
          <a:r>
            <a:rPr kumimoji="1" lang="ja-JP" altLang="en-US" sz="1100">
              <a:latin typeface="ＭＳ Ｐゴシック" panose="020B0600070205080204" pitchFamily="50" charset="-128"/>
              <a:ea typeface="ＭＳ Ｐゴシック" panose="020B0600070205080204" pitchFamily="50" charset="-128"/>
            </a:rPr>
            <a:t>　起債については交付税措置のある起債を優先し、単独の起債を最小限に抑制し、適正な地方債管理に努める。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5" name="直線コネクタ 124"/>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6"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27" name="直線コネクタ 126"/>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30" name="債務償還比率平均値テキスト"/>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1" name="フローチャート: 判断 130"/>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2" name="フローチャート: 判断 131"/>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3" name="フローチャート: 判断 132"/>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4" name="フローチャート: 判断 133"/>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5" name="フローチャート: 判断 134"/>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51901</xdr:rowOff>
    </xdr:from>
    <xdr:to>
      <xdr:col>76</xdr:col>
      <xdr:colOff>73025</xdr:colOff>
      <xdr:row>28</xdr:row>
      <xdr:rowOff>153501</xdr:rowOff>
    </xdr:to>
    <xdr:sp macro="" textlink="">
      <xdr:nvSpPr>
        <xdr:cNvPr id="141" name="楕円 140"/>
        <xdr:cNvSpPr/>
      </xdr:nvSpPr>
      <xdr:spPr>
        <a:xfrm>
          <a:off x="14744700"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74778</xdr:rowOff>
    </xdr:from>
    <xdr:ext cx="469744" cy="259045"/>
    <xdr:sp macro="" textlink="">
      <xdr:nvSpPr>
        <xdr:cNvPr id="142" name="債務償還比率該当値テキスト"/>
        <xdr:cNvSpPr txBox="1"/>
      </xdr:nvSpPr>
      <xdr:spPr>
        <a:xfrm>
          <a:off x="14846300" y="54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55910</xdr:rowOff>
    </xdr:from>
    <xdr:to>
      <xdr:col>72</xdr:col>
      <xdr:colOff>123825</xdr:colOff>
      <xdr:row>28</xdr:row>
      <xdr:rowOff>157510</xdr:rowOff>
    </xdr:to>
    <xdr:sp macro="" textlink="">
      <xdr:nvSpPr>
        <xdr:cNvPr id="143" name="楕円 142"/>
        <xdr:cNvSpPr/>
      </xdr:nvSpPr>
      <xdr:spPr>
        <a:xfrm>
          <a:off x="14033500" y="56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102701</xdr:rowOff>
    </xdr:from>
    <xdr:to>
      <xdr:col>76</xdr:col>
      <xdr:colOff>22225</xdr:colOff>
      <xdr:row>28</xdr:row>
      <xdr:rowOff>106710</xdr:rowOff>
    </xdr:to>
    <xdr:cxnSp macro="">
      <xdr:nvCxnSpPr>
        <xdr:cNvPr id="144" name="直線コネクタ 143"/>
        <xdr:cNvCxnSpPr/>
      </xdr:nvCxnSpPr>
      <xdr:spPr>
        <a:xfrm flipV="1">
          <a:off x="14084300" y="5674826"/>
          <a:ext cx="7112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67733</xdr:rowOff>
    </xdr:from>
    <xdr:to>
      <xdr:col>68</xdr:col>
      <xdr:colOff>123825</xdr:colOff>
      <xdr:row>28</xdr:row>
      <xdr:rowOff>169333</xdr:rowOff>
    </xdr:to>
    <xdr:sp macro="" textlink="">
      <xdr:nvSpPr>
        <xdr:cNvPr id="145" name="楕円 144"/>
        <xdr:cNvSpPr/>
      </xdr:nvSpPr>
      <xdr:spPr>
        <a:xfrm>
          <a:off x="13271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106710</xdr:rowOff>
    </xdr:from>
    <xdr:to>
      <xdr:col>72</xdr:col>
      <xdr:colOff>73025</xdr:colOff>
      <xdr:row>28</xdr:row>
      <xdr:rowOff>118533</xdr:rowOff>
    </xdr:to>
    <xdr:cxnSp macro="">
      <xdr:nvCxnSpPr>
        <xdr:cNvPr id="146" name="直線コネクタ 145"/>
        <xdr:cNvCxnSpPr/>
      </xdr:nvCxnSpPr>
      <xdr:spPr>
        <a:xfrm flipV="1">
          <a:off x="13322300" y="5678835"/>
          <a:ext cx="762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2486</xdr:rowOff>
    </xdr:from>
    <xdr:to>
      <xdr:col>64</xdr:col>
      <xdr:colOff>123825</xdr:colOff>
      <xdr:row>29</xdr:row>
      <xdr:rowOff>104086</xdr:rowOff>
    </xdr:to>
    <xdr:sp macro="" textlink="">
      <xdr:nvSpPr>
        <xdr:cNvPr id="147" name="楕円 146"/>
        <xdr:cNvSpPr/>
      </xdr:nvSpPr>
      <xdr:spPr>
        <a:xfrm>
          <a:off x="12509500" y="57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118533</xdr:rowOff>
    </xdr:from>
    <xdr:to>
      <xdr:col>68</xdr:col>
      <xdr:colOff>73025</xdr:colOff>
      <xdr:row>29</xdr:row>
      <xdr:rowOff>53286</xdr:rowOff>
    </xdr:to>
    <xdr:cxnSp macro="">
      <xdr:nvCxnSpPr>
        <xdr:cNvPr id="148" name="直線コネクタ 147"/>
        <xdr:cNvCxnSpPr/>
      </xdr:nvCxnSpPr>
      <xdr:spPr>
        <a:xfrm flipV="1">
          <a:off x="12560300" y="5690658"/>
          <a:ext cx="762000" cy="10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53273</xdr:rowOff>
    </xdr:from>
    <xdr:to>
      <xdr:col>60</xdr:col>
      <xdr:colOff>123825</xdr:colOff>
      <xdr:row>29</xdr:row>
      <xdr:rowOff>154873</xdr:rowOff>
    </xdr:to>
    <xdr:sp macro="" textlink="">
      <xdr:nvSpPr>
        <xdr:cNvPr id="149" name="楕円 148"/>
        <xdr:cNvSpPr/>
      </xdr:nvSpPr>
      <xdr:spPr>
        <a:xfrm>
          <a:off x="11747500" y="57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53286</xdr:rowOff>
    </xdr:from>
    <xdr:to>
      <xdr:col>64</xdr:col>
      <xdr:colOff>73025</xdr:colOff>
      <xdr:row>29</xdr:row>
      <xdr:rowOff>104073</xdr:rowOff>
    </xdr:to>
    <xdr:cxnSp macro="">
      <xdr:nvCxnSpPr>
        <xdr:cNvPr id="150" name="直線コネクタ 149"/>
        <xdr:cNvCxnSpPr/>
      </xdr:nvCxnSpPr>
      <xdr:spPr>
        <a:xfrm flipV="1">
          <a:off x="11798300" y="5796861"/>
          <a:ext cx="762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51" name="n_1aveValue債務償還比率"/>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52" name="n_2aveValue債務償還比率"/>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53" name="n_3aveValue債務償還比率"/>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4" name="n_4aveValue債務償還比率"/>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2587</xdr:rowOff>
    </xdr:from>
    <xdr:ext cx="469744" cy="259045"/>
    <xdr:sp macro="" textlink="">
      <xdr:nvSpPr>
        <xdr:cNvPr id="155" name="n_1main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14410</xdr:rowOff>
    </xdr:from>
    <xdr:ext cx="469744" cy="259045"/>
    <xdr:sp macro="" textlink="">
      <xdr:nvSpPr>
        <xdr:cNvPr id="156" name="n_2mainValue債務償還比率"/>
        <xdr:cNvSpPr txBox="1"/>
      </xdr:nvSpPr>
      <xdr:spPr>
        <a:xfrm>
          <a:off x="13087427" y="54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120613</xdr:rowOff>
    </xdr:from>
    <xdr:ext cx="469744" cy="259045"/>
    <xdr:sp macro="" textlink="">
      <xdr:nvSpPr>
        <xdr:cNvPr id="157" name="n_3mainValue債務償還比率"/>
        <xdr:cNvSpPr txBox="1"/>
      </xdr:nvSpPr>
      <xdr:spPr>
        <a:xfrm>
          <a:off x="12325427" y="552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146000</xdr:rowOff>
    </xdr:from>
    <xdr:ext cx="469744" cy="259045"/>
    <xdr:sp macro="" textlink="">
      <xdr:nvSpPr>
        <xdr:cNvPr id="158" name="n_4mainValue債務償還比率"/>
        <xdr:cNvSpPr txBox="1"/>
      </xdr:nvSpPr>
      <xdr:spPr>
        <a:xfrm>
          <a:off x="11563427" y="588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128270</xdr:rowOff>
    </xdr:from>
    <xdr:to>
      <xdr:col>24</xdr:col>
      <xdr:colOff>114300</xdr:colOff>
      <xdr:row>41</xdr:row>
      <xdr:rowOff>58420</xdr:rowOff>
    </xdr:to>
    <xdr:sp macro="" textlink="">
      <xdr:nvSpPr>
        <xdr:cNvPr id="74" name="楕円 73"/>
        <xdr:cNvSpPr/>
      </xdr:nvSpPr>
      <xdr:spPr>
        <a:xfrm>
          <a:off x="4584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106697</xdr:rowOff>
    </xdr:from>
    <xdr:ext cx="405111" cy="259045"/>
    <xdr:sp macro="" textlink="">
      <xdr:nvSpPr>
        <xdr:cNvPr id="75" name="【道路】&#10;有形固定資産減価償却率該当値テキスト"/>
        <xdr:cNvSpPr txBox="1"/>
      </xdr:nvSpPr>
      <xdr:spPr>
        <a:xfrm>
          <a:off x="4673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149497</xdr:rowOff>
    </xdr:from>
    <xdr:to>
      <xdr:col>20</xdr:col>
      <xdr:colOff>38100</xdr:colOff>
      <xdr:row>41</xdr:row>
      <xdr:rowOff>79647</xdr:rowOff>
    </xdr:to>
    <xdr:sp macro="" textlink="">
      <xdr:nvSpPr>
        <xdr:cNvPr id="76" name="楕円 75"/>
        <xdr:cNvSpPr/>
      </xdr:nvSpPr>
      <xdr:spPr>
        <a:xfrm>
          <a:off x="3746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28847</xdr:rowOff>
    </xdr:to>
    <xdr:cxnSp macro="">
      <xdr:nvCxnSpPr>
        <xdr:cNvPr id="77" name="直線コネクタ 76"/>
        <xdr:cNvCxnSpPr/>
      </xdr:nvCxnSpPr>
      <xdr:spPr>
        <a:xfrm flipV="1">
          <a:off x="3797300" y="70370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120106</xdr:rowOff>
    </xdr:from>
    <xdr:to>
      <xdr:col>15</xdr:col>
      <xdr:colOff>101600</xdr:colOff>
      <xdr:row>41</xdr:row>
      <xdr:rowOff>50256</xdr:rowOff>
    </xdr:to>
    <xdr:sp macro="" textlink="">
      <xdr:nvSpPr>
        <xdr:cNvPr id="78" name="楕円 77"/>
        <xdr:cNvSpPr/>
      </xdr:nvSpPr>
      <xdr:spPr>
        <a:xfrm>
          <a:off x="2857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170906</xdr:rowOff>
    </xdr:from>
    <xdr:to>
      <xdr:col>19</xdr:col>
      <xdr:colOff>177800</xdr:colOff>
      <xdr:row>41</xdr:row>
      <xdr:rowOff>28847</xdr:rowOff>
    </xdr:to>
    <xdr:cxnSp macro="">
      <xdr:nvCxnSpPr>
        <xdr:cNvPr id="79" name="直線コネクタ 78"/>
        <xdr:cNvCxnSpPr/>
      </xdr:nvCxnSpPr>
      <xdr:spPr>
        <a:xfrm>
          <a:off x="2908300" y="70289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0"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1"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2" name="n_3aveValue【道路】&#10;有形固定資産減価償却率"/>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3" name="n_4aveValue【道路】&#10;有形固定資産減価償却率"/>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70774</xdr:rowOff>
    </xdr:from>
    <xdr:ext cx="405111" cy="259045"/>
    <xdr:sp macro="" textlink="">
      <xdr:nvSpPr>
        <xdr:cNvPr id="84" name="n_1mainValue【道路】&#10;有形固定資産減価償却率"/>
        <xdr:cNvSpPr txBox="1"/>
      </xdr:nvSpPr>
      <xdr:spPr>
        <a:xfrm>
          <a:off x="35820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41383</xdr:rowOff>
    </xdr:from>
    <xdr:ext cx="405111" cy="259045"/>
    <xdr:sp macro="" textlink="">
      <xdr:nvSpPr>
        <xdr:cNvPr id="85" name="n_2mainValue【道路】&#10;有形固定資産減価償却率"/>
        <xdr:cNvSpPr txBox="1"/>
      </xdr:nvSpPr>
      <xdr:spPr>
        <a:xfrm>
          <a:off x="2705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07" name="直線コネクタ 106"/>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08"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09" name="直線コネクタ 108"/>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0"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1" name="直線コネクタ 110"/>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2" name="【道路】&#10;一人当たり延長平均値テキスト"/>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3" name="フローチャート: 判断 112"/>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4" name="フローチャート: 判断 113"/>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5" name="フローチャート: 判断 114"/>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6" name="フローチャート: 判断 115"/>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17" name="フローチャート: 判断 116"/>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74211</xdr:rowOff>
    </xdr:from>
    <xdr:to>
      <xdr:col>55</xdr:col>
      <xdr:colOff>50800</xdr:colOff>
      <xdr:row>39</xdr:row>
      <xdr:rowOff>4361</xdr:rowOff>
    </xdr:to>
    <xdr:sp macro="" textlink="">
      <xdr:nvSpPr>
        <xdr:cNvPr id="123" name="楕円 122"/>
        <xdr:cNvSpPr/>
      </xdr:nvSpPr>
      <xdr:spPr>
        <a:xfrm>
          <a:off x="10426700" y="65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97088</xdr:rowOff>
    </xdr:from>
    <xdr:ext cx="534377" cy="259045"/>
    <xdr:sp macro="" textlink="">
      <xdr:nvSpPr>
        <xdr:cNvPr id="124" name="【道路】&#10;一人当たり延長該当値テキスト"/>
        <xdr:cNvSpPr txBox="1"/>
      </xdr:nvSpPr>
      <xdr:spPr>
        <a:xfrm>
          <a:off x="10515600" y="64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90048</xdr:rowOff>
    </xdr:from>
    <xdr:to>
      <xdr:col>50</xdr:col>
      <xdr:colOff>165100</xdr:colOff>
      <xdr:row>39</xdr:row>
      <xdr:rowOff>20198</xdr:rowOff>
    </xdr:to>
    <xdr:sp macro="" textlink="">
      <xdr:nvSpPr>
        <xdr:cNvPr id="125" name="楕円 124"/>
        <xdr:cNvSpPr/>
      </xdr:nvSpPr>
      <xdr:spPr>
        <a:xfrm>
          <a:off x="9588500" y="66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125011</xdr:rowOff>
    </xdr:from>
    <xdr:to>
      <xdr:col>55</xdr:col>
      <xdr:colOff>0</xdr:colOff>
      <xdr:row>38</xdr:row>
      <xdr:rowOff>140848</xdr:rowOff>
    </xdr:to>
    <xdr:cxnSp macro="">
      <xdr:nvCxnSpPr>
        <xdr:cNvPr id="126" name="直線コネクタ 125"/>
        <xdr:cNvCxnSpPr/>
      </xdr:nvCxnSpPr>
      <xdr:spPr>
        <a:xfrm flipV="1">
          <a:off x="9639300" y="6640111"/>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69584</xdr:rowOff>
    </xdr:from>
    <xdr:to>
      <xdr:col>46</xdr:col>
      <xdr:colOff>38100</xdr:colOff>
      <xdr:row>38</xdr:row>
      <xdr:rowOff>171184</xdr:rowOff>
    </xdr:to>
    <xdr:sp macro="" textlink="">
      <xdr:nvSpPr>
        <xdr:cNvPr id="127" name="楕円 126"/>
        <xdr:cNvSpPr/>
      </xdr:nvSpPr>
      <xdr:spPr>
        <a:xfrm>
          <a:off x="8699500" y="65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120384</xdr:rowOff>
    </xdr:from>
    <xdr:to>
      <xdr:col>50</xdr:col>
      <xdr:colOff>114300</xdr:colOff>
      <xdr:row>38</xdr:row>
      <xdr:rowOff>140848</xdr:rowOff>
    </xdr:to>
    <xdr:cxnSp macro="">
      <xdr:nvCxnSpPr>
        <xdr:cNvPr id="128" name="直線コネクタ 127"/>
        <xdr:cNvCxnSpPr/>
      </xdr:nvCxnSpPr>
      <xdr:spPr>
        <a:xfrm>
          <a:off x="8750300" y="6635484"/>
          <a:ext cx="8890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29" name="n_1aveValue【道路】&#10;一人当たり延長"/>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0" name="n_2aveValue【道路】&#10;一人当たり延長"/>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31" name="n_3aveValue【道路】&#10;一人当たり延長"/>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2"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36725</xdr:rowOff>
    </xdr:from>
    <xdr:ext cx="534377" cy="259045"/>
    <xdr:sp macro="" textlink="">
      <xdr:nvSpPr>
        <xdr:cNvPr id="133" name="n_1mainValue【道路】&#10;一人当たり延長"/>
        <xdr:cNvSpPr txBox="1"/>
      </xdr:nvSpPr>
      <xdr:spPr>
        <a:xfrm>
          <a:off x="9359411" y="63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16261</xdr:rowOff>
    </xdr:from>
    <xdr:ext cx="534377" cy="259045"/>
    <xdr:sp macro="" textlink="">
      <xdr:nvSpPr>
        <xdr:cNvPr id="134" name="n_2mainValue【道路】&#10;一人当たり延長"/>
        <xdr:cNvSpPr txBox="1"/>
      </xdr:nvSpPr>
      <xdr:spPr>
        <a:xfrm>
          <a:off x="8483111" y="63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3"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65" name="【橋りょう・トンネル】&#10;有形固定資産減価償却率平均値テキスト"/>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66" name="フローチャート: 判断 165"/>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67" name="フローチャート: 判断 166"/>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68" name="フローチャート: 判断 167"/>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69" name="フローチャート: 判断 168"/>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0" name="フローチャート: 判断 169"/>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87993</xdr:rowOff>
    </xdr:from>
    <xdr:to>
      <xdr:col>24</xdr:col>
      <xdr:colOff>114300</xdr:colOff>
      <xdr:row>56</xdr:row>
      <xdr:rowOff>18143</xdr:rowOff>
    </xdr:to>
    <xdr:sp macro="" textlink="">
      <xdr:nvSpPr>
        <xdr:cNvPr id="176" name="楕円 175"/>
        <xdr:cNvSpPr/>
      </xdr:nvSpPr>
      <xdr:spPr>
        <a:xfrm>
          <a:off x="45847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2920</xdr:rowOff>
    </xdr:from>
    <xdr:ext cx="340478" cy="259045"/>
    <xdr:sp macro="" textlink="">
      <xdr:nvSpPr>
        <xdr:cNvPr id="177" name="【橋りょう・トンネル】&#10;有形固定資産減価償却率該当値テキスト"/>
        <xdr:cNvSpPr txBox="1"/>
      </xdr:nvSpPr>
      <xdr:spPr>
        <a:xfrm>
          <a:off x="4673600" y="9432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55335</xdr:rowOff>
    </xdr:from>
    <xdr:to>
      <xdr:col>20</xdr:col>
      <xdr:colOff>38100</xdr:colOff>
      <xdr:row>55</xdr:row>
      <xdr:rowOff>156935</xdr:rowOff>
    </xdr:to>
    <xdr:sp macro="" textlink="">
      <xdr:nvSpPr>
        <xdr:cNvPr id="178" name="楕円 177"/>
        <xdr:cNvSpPr/>
      </xdr:nvSpPr>
      <xdr:spPr>
        <a:xfrm>
          <a:off x="3746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106135</xdr:rowOff>
    </xdr:from>
    <xdr:to>
      <xdr:col>24</xdr:col>
      <xdr:colOff>63500</xdr:colOff>
      <xdr:row>55</xdr:row>
      <xdr:rowOff>138793</xdr:rowOff>
    </xdr:to>
    <xdr:cxnSp macro="">
      <xdr:nvCxnSpPr>
        <xdr:cNvPr id="179" name="直線コネクタ 178"/>
        <xdr:cNvCxnSpPr/>
      </xdr:nvCxnSpPr>
      <xdr:spPr>
        <a:xfrm>
          <a:off x="3797300" y="9535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22678</xdr:rowOff>
    </xdr:from>
    <xdr:to>
      <xdr:col>15</xdr:col>
      <xdr:colOff>101600</xdr:colOff>
      <xdr:row>55</xdr:row>
      <xdr:rowOff>124278</xdr:rowOff>
    </xdr:to>
    <xdr:sp macro="" textlink="">
      <xdr:nvSpPr>
        <xdr:cNvPr id="180" name="楕円 179"/>
        <xdr:cNvSpPr/>
      </xdr:nvSpPr>
      <xdr:spPr>
        <a:xfrm>
          <a:off x="2857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73478</xdr:rowOff>
    </xdr:from>
    <xdr:to>
      <xdr:col>19</xdr:col>
      <xdr:colOff>177800</xdr:colOff>
      <xdr:row>55</xdr:row>
      <xdr:rowOff>106135</xdr:rowOff>
    </xdr:to>
    <xdr:cxnSp macro="">
      <xdr:nvCxnSpPr>
        <xdr:cNvPr id="181" name="直線コネクタ 180"/>
        <xdr:cNvCxnSpPr/>
      </xdr:nvCxnSpPr>
      <xdr:spPr>
        <a:xfrm>
          <a:off x="2908300" y="9503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82" name="n_1ave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83" name="n_2aveValue【橋りょう・トンネ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84" name="n_3aveValue【橋りょう・トンネル】&#10;有形固定資産減価償却率"/>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85" name="n_4aveValue【橋りょう・トンネ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2012</xdr:rowOff>
    </xdr:from>
    <xdr:ext cx="340478" cy="259045"/>
    <xdr:sp macro="" textlink="">
      <xdr:nvSpPr>
        <xdr:cNvPr id="186" name="n_1mainValue【橋りょう・トンネル】&#10;有形固定資産減価償却率"/>
        <xdr:cNvSpPr txBox="1"/>
      </xdr:nvSpPr>
      <xdr:spPr>
        <a:xfrm>
          <a:off x="36143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140805</xdr:rowOff>
    </xdr:from>
    <xdr:ext cx="340478" cy="259045"/>
    <xdr:sp macro="" textlink="">
      <xdr:nvSpPr>
        <xdr:cNvPr id="187" name="n_2mainValue【橋りょう・トンネル】&#10;有形固定資産減価償却率"/>
        <xdr:cNvSpPr txBox="1"/>
      </xdr:nvSpPr>
      <xdr:spPr>
        <a:xfrm>
          <a:off x="2738061" y="922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1" name="テキスト ボックス 20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3" name="テキスト ボックス 20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5" name="テキスト ボックス 20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11" name="直線コネクタ 210"/>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12"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13" name="直線コネクタ 212"/>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14"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15" name="直線コネクタ 214"/>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16" name="【橋りょう・トンネル】&#10;一人当たり有形固定資産（償却資産）額平均値テキスト"/>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17" name="フローチャート: 判断 216"/>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18" name="フローチャート: 判断 217"/>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19" name="フローチャート: 判断 218"/>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0" name="フローチャート: 判断 219"/>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21" name="フローチャート: 判断 220"/>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20782</xdr:rowOff>
    </xdr:from>
    <xdr:to>
      <xdr:col>55</xdr:col>
      <xdr:colOff>50800</xdr:colOff>
      <xdr:row>64</xdr:row>
      <xdr:rowOff>122382</xdr:rowOff>
    </xdr:to>
    <xdr:sp macro="" textlink="">
      <xdr:nvSpPr>
        <xdr:cNvPr id="227" name="楕円 226"/>
        <xdr:cNvSpPr/>
      </xdr:nvSpPr>
      <xdr:spPr>
        <a:xfrm>
          <a:off x="10426700" y="109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107159</xdr:rowOff>
    </xdr:from>
    <xdr:ext cx="534377" cy="259045"/>
    <xdr:sp macro="" textlink="">
      <xdr:nvSpPr>
        <xdr:cNvPr id="228" name="【橋りょう・トンネル】&#10;一人当たり有形固定資産（償却資産）額該当値テキスト"/>
        <xdr:cNvSpPr txBox="1"/>
      </xdr:nvSpPr>
      <xdr:spPr>
        <a:xfrm>
          <a:off x="10515600" y="1090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20868</xdr:rowOff>
    </xdr:from>
    <xdr:to>
      <xdr:col>50</xdr:col>
      <xdr:colOff>165100</xdr:colOff>
      <xdr:row>64</xdr:row>
      <xdr:rowOff>122468</xdr:rowOff>
    </xdr:to>
    <xdr:sp macro="" textlink="">
      <xdr:nvSpPr>
        <xdr:cNvPr id="229" name="楕円 228"/>
        <xdr:cNvSpPr/>
      </xdr:nvSpPr>
      <xdr:spPr>
        <a:xfrm>
          <a:off x="9588500" y="109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71582</xdr:rowOff>
    </xdr:from>
    <xdr:to>
      <xdr:col>55</xdr:col>
      <xdr:colOff>0</xdr:colOff>
      <xdr:row>64</xdr:row>
      <xdr:rowOff>71668</xdr:rowOff>
    </xdr:to>
    <xdr:cxnSp macro="">
      <xdr:nvCxnSpPr>
        <xdr:cNvPr id="230" name="直線コネクタ 229"/>
        <xdr:cNvCxnSpPr/>
      </xdr:nvCxnSpPr>
      <xdr:spPr>
        <a:xfrm flipV="1">
          <a:off x="9639300" y="11044382"/>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20925</xdr:rowOff>
    </xdr:from>
    <xdr:to>
      <xdr:col>46</xdr:col>
      <xdr:colOff>38100</xdr:colOff>
      <xdr:row>64</xdr:row>
      <xdr:rowOff>122525</xdr:rowOff>
    </xdr:to>
    <xdr:sp macro="" textlink="">
      <xdr:nvSpPr>
        <xdr:cNvPr id="231" name="楕円 230"/>
        <xdr:cNvSpPr/>
      </xdr:nvSpPr>
      <xdr:spPr>
        <a:xfrm>
          <a:off x="8699500" y="109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71668</xdr:rowOff>
    </xdr:from>
    <xdr:to>
      <xdr:col>50</xdr:col>
      <xdr:colOff>114300</xdr:colOff>
      <xdr:row>64</xdr:row>
      <xdr:rowOff>71725</xdr:rowOff>
    </xdr:to>
    <xdr:cxnSp macro="">
      <xdr:nvCxnSpPr>
        <xdr:cNvPr id="232" name="直線コネクタ 231"/>
        <xdr:cNvCxnSpPr/>
      </xdr:nvCxnSpPr>
      <xdr:spPr>
        <a:xfrm flipV="1">
          <a:off x="8750300" y="1104446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33" name="n_1aveValue【橋りょう・トンネル】&#10;一人当たり有形固定資産（償却資産）額"/>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34" name="n_2aveValue【橋りょう・トンネル】&#10;一人当たり有形固定資産（償却資産）額"/>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35" name="n_3aveValue【橋りょう・トンネル】&#10;一人当たり有形固定資産（償却資産）額"/>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36"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113595</xdr:rowOff>
    </xdr:from>
    <xdr:ext cx="534377" cy="259045"/>
    <xdr:sp macro="" textlink="">
      <xdr:nvSpPr>
        <xdr:cNvPr id="237" name="n_1mainValue【橋りょう・トンネル】&#10;一人当たり有形固定資産（償却資産）額"/>
        <xdr:cNvSpPr txBox="1"/>
      </xdr:nvSpPr>
      <xdr:spPr>
        <a:xfrm>
          <a:off x="9359411" y="110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113652</xdr:rowOff>
    </xdr:from>
    <xdr:ext cx="534377" cy="259045"/>
    <xdr:sp macro="" textlink="">
      <xdr:nvSpPr>
        <xdr:cNvPr id="238" name="n_2mainValue【橋りょう・トンネル】&#10;一人当たり有形固定資産（償却資産）額"/>
        <xdr:cNvSpPr txBox="1"/>
      </xdr:nvSpPr>
      <xdr:spPr>
        <a:xfrm>
          <a:off x="8483111" y="11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64" name="直線コネクタ 263"/>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67"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68" name="直線コネクタ 267"/>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69"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70" name="フローチャート: 判断 269"/>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71" name="フローチャート: 判断 270"/>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72" name="フローチャート: 判断 271"/>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3" name="フローチャート: 判断 272"/>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74" name="フローチャート: 判断 273"/>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153851</xdr:rowOff>
    </xdr:from>
    <xdr:to>
      <xdr:col>24</xdr:col>
      <xdr:colOff>114300</xdr:colOff>
      <xdr:row>81</xdr:row>
      <xdr:rowOff>84001</xdr:rowOff>
    </xdr:to>
    <xdr:sp macro="" textlink="">
      <xdr:nvSpPr>
        <xdr:cNvPr id="280" name="楕円 279"/>
        <xdr:cNvSpPr/>
      </xdr:nvSpPr>
      <xdr:spPr>
        <a:xfrm>
          <a:off x="4584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5278</xdr:rowOff>
    </xdr:from>
    <xdr:ext cx="405111" cy="259045"/>
    <xdr:sp macro="" textlink="">
      <xdr:nvSpPr>
        <xdr:cNvPr id="281" name="【公営住宅】&#10;有形固定資産減価償却率該当値テキスト"/>
        <xdr:cNvSpPr txBox="1"/>
      </xdr:nvSpPr>
      <xdr:spPr>
        <a:xfrm>
          <a:off x="4673600" y="1372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153851</xdr:rowOff>
    </xdr:from>
    <xdr:to>
      <xdr:col>20</xdr:col>
      <xdr:colOff>38100</xdr:colOff>
      <xdr:row>81</xdr:row>
      <xdr:rowOff>84001</xdr:rowOff>
    </xdr:to>
    <xdr:sp macro="" textlink="">
      <xdr:nvSpPr>
        <xdr:cNvPr id="282" name="楕円 281"/>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33201</xdr:rowOff>
    </xdr:to>
    <xdr:cxnSp macro="">
      <xdr:nvCxnSpPr>
        <xdr:cNvPr id="283" name="直線コネクタ 282"/>
        <xdr:cNvCxnSpPr/>
      </xdr:nvCxnSpPr>
      <xdr:spPr>
        <a:xfrm>
          <a:off x="3797300" y="139206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121194</xdr:rowOff>
    </xdr:from>
    <xdr:to>
      <xdr:col>15</xdr:col>
      <xdr:colOff>101600</xdr:colOff>
      <xdr:row>81</xdr:row>
      <xdr:rowOff>51344</xdr:rowOff>
    </xdr:to>
    <xdr:sp macro="" textlink="">
      <xdr:nvSpPr>
        <xdr:cNvPr id="284" name="楕円 283"/>
        <xdr:cNvSpPr/>
      </xdr:nvSpPr>
      <xdr:spPr>
        <a:xfrm>
          <a:off x="2857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xdr:rowOff>
    </xdr:from>
    <xdr:to>
      <xdr:col>19</xdr:col>
      <xdr:colOff>177800</xdr:colOff>
      <xdr:row>81</xdr:row>
      <xdr:rowOff>33201</xdr:rowOff>
    </xdr:to>
    <xdr:cxnSp macro="">
      <xdr:nvCxnSpPr>
        <xdr:cNvPr id="285" name="直線コネクタ 284"/>
        <xdr:cNvCxnSpPr/>
      </xdr:nvCxnSpPr>
      <xdr:spPr>
        <a:xfrm>
          <a:off x="2908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286"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287" name="n_2aveValue【公営住宅】&#10;有形固定資産減価償却率"/>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88"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289"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100528</xdr:rowOff>
    </xdr:from>
    <xdr:ext cx="405111" cy="259045"/>
    <xdr:sp macro="" textlink="">
      <xdr:nvSpPr>
        <xdr:cNvPr id="290" name="n_1main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67871</xdr:rowOff>
    </xdr:from>
    <xdr:ext cx="405111" cy="259045"/>
    <xdr:sp macro="" textlink="">
      <xdr:nvSpPr>
        <xdr:cNvPr id="291" name="n_2mainValue【公営住宅】&#10;有形固定資産減価償却率"/>
        <xdr:cNvSpPr txBox="1"/>
      </xdr:nvSpPr>
      <xdr:spPr>
        <a:xfrm>
          <a:off x="2705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15" name="直線コネクタ 314"/>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17" name="直線コネクタ 31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18"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19" name="直線コネクタ 318"/>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20"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21" name="フローチャート: 判断 320"/>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22" name="フローチャート: 判断 321"/>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23" name="フローチャート: 判断 322"/>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24" name="フローチャート: 判断 323"/>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25" name="フローチャート: 判断 324"/>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11494</xdr:rowOff>
    </xdr:from>
    <xdr:to>
      <xdr:col>55</xdr:col>
      <xdr:colOff>50800</xdr:colOff>
      <xdr:row>82</xdr:row>
      <xdr:rowOff>113094</xdr:rowOff>
    </xdr:to>
    <xdr:sp macro="" textlink="">
      <xdr:nvSpPr>
        <xdr:cNvPr id="331" name="楕円 330"/>
        <xdr:cNvSpPr/>
      </xdr:nvSpPr>
      <xdr:spPr>
        <a:xfrm>
          <a:off x="10426700" y="140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34371</xdr:rowOff>
    </xdr:from>
    <xdr:ext cx="469744" cy="259045"/>
    <xdr:sp macro="" textlink="">
      <xdr:nvSpPr>
        <xdr:cNvPr id="332" name="【公営住宅】&#10;一人当たり面積該当値テキスト"/>
        <xdr:cNvSpPr txBox="1"/>
      </xdr:nvSpPr>
      <xdr:spPr>
        <a:xfrm>
          <a:off x="10515600" y="139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25591</xdr:rowOff>
    </xdr:from>
    <xdr:to>
      <xdr:col>50</xdr:col>
      <xdr:colOff>165100</xdr:colOff>
      <xdr:row>82</xdr:row>
      <xdr:rowOff>127191</xdr:rowOff>
    </xdr:to>
    <xdr:sp macro="" textlink="">
      <xdr:nvSpPr>
        <xdr:cNvPr id="333" name="楕円 332"/>
        <xdr:cNvSpPr/>
      </xdr:nvSpPr>
      <xdr:spPr>
        <a:xfrm>
          <a:off x="9588500" y="140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62294</xdr:rowOff>
    </xdr:from>
    <xdr:to>
      <xdr:col>55</xdr:col>
      <xdr:colOff>0</xdr:colOff>
      <xdr:row>82</xdr:row>
      <xdr:rowOff>76391</xdr:rowOff>
    </xdr:to>
    <xdr:cxnSp macro="">
      <xdr:nvCxnSpPr>
        <xdr:cNvPr id="334" name="直線コネクタ 333"/>
        <xdr:cNvCxnSpPr/>
      </xdr:nvCxnSpPr>
      <xdr:spPr>
        <a:xfrm flipV="1">
          <a:off x="9639300" y="14121194"/>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34734</xdr:rowOff>
    </xdr:from>
    <xdr:to>
      <xdr:col>46</xdr:col>
      <xdr:colOff>38100</xdr:colOff>
      <xdr:row>82</xdr:row>
      <xdr:rowOff>136334</xdr:rowOff>
    </xdr:to>
    <xdr:sp macro="" textlink="">
      <xdr:nvSpPr>
        <xdr:cNvPr id="335" name="楕円 334"/>
        <xdr:cNvSpPr/>
      </xdr:nvSpPr>
      <xdr:spPr>
        <a:xfrm>
          <a:off x="8699500" y="14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76391</xdr:rowOff>
    </xdr:from>
    <xdr:to>
      <xdr:col>50</xdr:col>
      <xdr:colOff>114300</xdr:colOff>
      <xdr:row>82</xdr:row>
      <xdr:rowOff>85534</xdr:rowOff>
    </xdr:to>
    <xdr:cxnSp macro="">
      <xdr:nvCxnSpPr>
        <xdr:cNvPr id="336" name="直線コネクタ 335"/>
        <xdr:cNvCxnSpPr/>
      </xdr:nvCxnSpPr>
      <xdr:spPr>
        <a:xfrm flipV="1">
          <a:off x="8750300" y="1413529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37" name="n_1aveValue【公営住宅】&#10;一人当たり面積"/>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38" name="n_2aveValue【公営住宅】&#10;一人当たり面積"/>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39" name="n_3aveValue【公営住宅】&#10;一人当たり面積"/>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40" name="n_4aveValue【公営住宅】&#10;一人当たり面積"/>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143718</xdr:rowOff>
    </xdr:from>
    <xdr:ext cx="469744" cy="259045"/>
    <xdr:sp macro="" textlink="">
      <xdr:nvSpPr>
        <xdr:cNvPr id="341" name="n_1mainValue【公営住宅】&#10;一人当たり面積"/>
        <xdr:cNvSpPr txBox="1"/>
      </xdr:nvSpPr>
      <xdr:spPr>
        <a:xfrm>
          <a:off x="9391727" y="138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152861</xdr:rowOff>
    </xdr:from>
    <xdr:ext cx="469744" cy="259045"/>
    <xdr:sp macro="" textlink="">
      <xdr:nvSpPr>
        <xdr:cNvPr id="342" name="n_2mainValue【公営住宅】&#10;一人当たり面積"/>
        <xdr:cNvSpPr txBox="1"/>
      </xdr:nvSpPr>
      <xdr:spPr>
        <a:xfrm>
          <a:off x="8515427" y="1386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384" name="直線コネクタ 383"/>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387"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388" name="直線コネクタ 387"/>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89"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90" name="フローチャート: 判断 389"/>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391" name="フローチャート: 判断 390"/>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92" name="フローチャート: 判断 391"/>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393" name="フローチャート: 判断 392"/>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394" name="フローチャート: 判断 393"/>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00" name="楕円 399"/>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401" name="【認定こども園・幼稚園・保育所】&#10;有形固定資産減価償却率該当値テキスト"/>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402" name="楕円 401"/>
        <xdr:cNvSpPr/>
      </xdr:nvSpPr>
      <xdr:spPr>
        <a:xfrm>
          <a:off x="15430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41910</xdr:rowOff>
    </xdr:to>
    <xdr:cxnSp macro="">
      <xdr:nvCxnSpPr>
        <xdr:cNvPr id="403" name="直線コネクタ 402"/>
        <xdr:cNvCxnSpPr/>
      </xdr:nvCxnSpPr>
      <xdr:spPr>
        <a:xfrm>
          <a:off x="15481300" y="636759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110308</xdr:rowOff>
    </xdr:from>
    <xdr:to>
      <xdr:col>76</xdr:col>
      <xdr:colOff>165100</xdr:colOff>
      <xdr:row>37</xdr:row>
      <xdr:rowOff>40458</xdr:rowOff>
    </xdr:to>
    <xdr:sp macro="" textlink="">
      <xdr:nvSpPr>
        <xdr:cNvPr id="404" name="楕円 403"/>
        <xdr:cNvSpPr/>
      </xdr:nvSpPr>
      <xdr:spPr>
        <a:xfrm>
          <a:off x="14541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23949</xdr:rowOff>
    </xdr:to>
    <xdr:cxnSp macro="">
      <xdr:nvCxnSpPr>
        <xdr:cNvPr id="405" name="直線コネクタ 404"/>
        <xdr:cNvCxnSpPr/>
      </xdr:nvCxnSpPr>
      <xdr:spPr>
        <a:xfrm>
          <a:off x="14592300" y="633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25054</xdr:rowOff>
    </xdr:from>
    <xdr:ext cx="405111" cy="259045"/>
    <xdr:sp macro="" textlink="">
      <xdr:nvSpPr>
        <xdr:cNvPr id="406" name="n_1aveValue【認定こども園・幼稚園・保育所】&#10;有形固定資産減価償却率"/>
        <xdr:cNvSpPr txBox="1"/>
      </xdr:nvSpPr>
      <xdr:spPr>
        <a:xfrm>
          <a:off x="1526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07"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08"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09"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410" name="n_1mainValue【認定こども園・幼稚園・保育所】&#10;有形固定資産減価償却率"/>
        <xdr:cNvSpPr txBox="1"/>
      </xdr:nvSpPr>
      <xdr:spPr>
        <a:xfrm>
          <a:off x="15266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411" name="n_2main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2" name="直線コネクタ 4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3" name="テキスト ボックス 42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4" name="直線コネクタ 4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5" name="テキスト ボックス 42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6" name="直線コネクタ 4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7" name="テキスト ボックス 42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8" name="直線コネクタ 4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9" name="テキスト ボックス 42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33" name="直線コネクタ 432"/>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34"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35" name="直線コネクタ 434"/>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36"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37" name="直線コネクタ 436"/>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38"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39" name="フローチャート: 判断 438"/>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40" name="フローチャート: 判断 439"/>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41" name="フローチャート: 判断 440"/>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42" name="フローチャート: 判断 441"/>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43" name="フローチャート: 判断 442"/>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60604</xdr:rowOff>
    </xdr:from>
    <xdr:to>
      <xdr:col>116</xdr:col>
      <xdr:colOff>114300</xdr:colOff>
      <xdr:row>39</xdr:row>
      <xdr:rowOff>162204</xdr:rowOff>
    </xdr:to>
    <xdr:sp macro="" textlink="">
      <xdr:nvSpPr>
        <xdr:cNvPr id="449" name="楕円 448"/>
        <xdr:cNvSpPr/>
      </xdr:nvSpPr>
      <xdr:spPr>
        <a:xfrm>
          <a:off x="22110700" y="67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83481</xdr:rowOff>
    </xdr:from>
    <xdr:ext cx="469744" cy="259045"/>
    <xdr:sp macro="" textlink="">
      <xdr:nvSpPr>
        <xdr:cNvPr id="450" name="【認定こども園・幼稚園・保育所】&#10;一人当たり面積該当値テキスト"/>
        <xdr:cNvSpPr txBox="1"/>
      </xdr:nvSpPr>
      <xdr:spPr>
        <a:xfrm>
          <a:off x="22199600"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67920</xdr:rowOff>
    </xdr:from>
    <xdr:to>
      <xdr:col>112</xdr:col>
      <xdr:colOff>38100</xdr:colOff>
      <xdr:row>39</xdr:row>
      <xdr:rowOff>169520</xdr:rowOff>
    </xdr:to>
    <xdr:sp macro="" textlink="">
      <xdr:nvSpPr>
        <xdr:cNvPr id="451" name="楕円 450"/>
        <xdr:cNvSpPr/>
      </xdr:nvSpPr>
      <xdr:spPr>
        <a:xfrm>
          <a:off x="21272500" y="67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111404</xdr:rowOff>
    </xdr:from>
    <xdr:to>
      <xdr:col>116</xdr:col>
      <xdr:colOff>63500</xdr:colOff>
      <xdr:row>39</xdr:row>
      <xdr:rowOff>118720</xdr:rowOff>
    </xdr:to>
    <xdr:cxnSp macro="">
      <xdr:nvCxnSpPr>
        <xdr:cNvPr id="452" name="直線コネクタ 451"/>
        <xdr:cNvCxnSpPr/>
      </xdr:nvCxnSpPr>
      <xdr:spPr>
        <a:xfrm flipV="1">
          <a:off x="21323300" y="6797954"/>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72492</xdr:rowOff>
    </xdr:from>
    <xdr:to>
      <xdr:col>107</xdr:col>
      <xdr:colOff>101600</xdr:colOff>
      <xdr:row>40</xdr:row>
      <xdr:rowOff>2642</xdr:rowOff>
    </xdr:to>
    <xdr:sp macro="" textlink="">
      <xdr:nvSpPr>
        <xdr:cNvPr id="453" name="楕円 452"/>
        <xdr:cNvSpPr/>
      </xdr:nvSpPr>
      <xdr:spPr>
        <a:xfrm>
          <a:off x="20383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118720</xdr:rowOff>
    </xdr:from>
    <xdr:to>
      <xdr:col>111</xdr:col>
      <xdr:colOff>177800</xdr:colOff>
      <xdr:row>39</xdr:row>
      <xdr:rowOff>123292</xdr:rowOff>
    </xdr:to>
    <xdr:cxnSp macro="">
      <xdr:nvCxnSpPr>
        <xdr:cNvPr id="454" name="直線コネクタ 453"/>
        <xdr:cNvCxnSpPr/>
      </xdr:nvCxnSpPr>
      <xdr:spPr>
        <a:xfrm flipV="1">
          <a:off x="20434300" y="6805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55"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56" name="n_2ave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457" name="n_3aveValue【認定こども園・幼稚園・保育所】&#10;一人当たり面積"/>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58" name="n_4aveValue【認定こども園・幼稚園・保育所】&#10;一人当たり面積"/>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14597</xdr:rowOff>
    </xdr:from>
    <xdr:ext cx="469744" cy="259045"/>
    <xdr:sp macro="" textlink="">
      <xdr:nvSpPr>
        <xdr:cNvPr id="459" name="n_1mainValue【認定こども園・幼稚園・保育所】&#10;一人当たり面積"/>
        <xdr:cNvSpPr txBox="1"/>
      </xdr:nvSpPr>
      <xdr:spPr>
        <a:xfrm>
          <a:off x="21075727" y="652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19169</xdr:rowOff>
    </xdr:from>
    <xdr:ext cx="469744" cy="259045"/>
    <xdr:sp macro="" textlink="">
      <xdr:nvSpPr>
        <xdr:cNvPr id="460" name="n_2mainValue【認定こども園・幼稚園・保育所】&#10;一人当たり面積"/>
        <xdr:cNvSpPr txBox="1"/>
      </xdr:nvSpPr>
      <xdr:spPr>
        <a:xfrm>
          <a:off x="20199427" y="653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3" name="テキスト ボックス 47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3" name="テキスト ボックス 48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486" name="直線コネクタ 485"/>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487"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488" name="直線コネクタ 487"/>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489"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490" name="直線コネクタ 489"/>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491" name="【学校施設】&#10;有形固定資産減価償却率平均値テキスト"/>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492" name="フローチャート: 判断 491"/>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493" name="フローチャート: 判断 492"/>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494" name="フローチャート: 判断 493"/>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495" name="フローチャート: 判断 494"/>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496" name="フローチャート: 判断 495"/>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02" name="楕円 501"/>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120667</xdr:rowOff>
    </xdr:from>
    <xdr:ext cx="405111" cy="259045"/>
    <xdr:sp macro="" textlink="">
      <xdr:nvSpPr>
        <xdr:cNvPr id="503" name="【学校施設】&#10;有形固定資産減価償却率該当値テキスト"/>
        <xdr:cNvSpPr txBox="1"/>
      </xdr:nvSpPr>
      <xdr:spPr>
        <a:xfrm>
          <a:off x="16357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504" name="楕円 503"/>
        <xdr:cNvSpPr/>
      </xdr:nvSpPr>
      <xdr:spPr>
        <a:xfrm>
          <a:off x="15430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60</xdr:row>
      <xdr:rowOff>153488</xdr:rowOff>
    </xdr:to>
    <xdr:cxnSp macro="">
      <xdr:nvCxnSpPr>
        <xdr:cNvPr id="505" name="直線コネクタ 504"/>
        <xdr:cNvCxnSpPr/>
      </xdr:nvCxnSpPr>
      <xdr:spPr>
        <a:xfrm flipV="1">
          <a:off x="15481300" y="1043559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06" name="楕円 505"/>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153488</xdr:rowOff>
    </xdr:to>
    <xdr:cxnSp macro="">
      <xdr:nvCxnSpPr>
        <xdr:cNvPr id="507" name="直線コネクタ 506"/>
        <xdr:cNvCxnSpPr/>
      </xdr:nvCxnSpPr>
      <xdr:spPr>
        <a:xfrm>
          <a:off x="14592300" y="1041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54990</xdr:rowOff>
    </xdr:from>
    <xdr:ext cx="405111" cy="259045"/>
    <xdr:sp macro="" textlink="">
      <xdr:nvSpPr>
        <xdr:cNvPr id="508" name="n_1aveValue【学校施設】&#10;有形固定資産減価償却率"/>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509" name="n_2aveValue【学校施設】&#10;有形固定資産減価償却率"/>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10"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11"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49365</xdr:rowOff>
    </xdr:from>
    <xdr:ext cx="405111" cy="259045"/>
    <xdr:sp macro="" textlink="">
      <xdr:nvSpPr>
        <xdr:cNvPr id="512" name="n_1mainValue【学校施設】&#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13" name="n_2mainValue【学校施設】&#10;有形固定資産減価償却率"/>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1" name="テキスト ボックス 5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3" name="テキスト ボックス 5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5" name="テキスト ボックス 53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37" name="直線コネクタ 536"/>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38"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39" name="直線コネクタ 538"/>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40"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41" name="直線コネクタ 540"/>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42"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43" name="フローチャート: 判断 542"/>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44" name="フローチャート: 判断 543"/>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45" name="フローチャート: 判断 544"/>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46" name="フローチャート: 判断 545"/>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47" name="フローチャート: 判断 546"/>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157226</xdr:rowOff>
    </xdr:from>
    <xdr:to>
      <xdr:col>116</xdr:col>
      <xdr:colOff>114300</xdr:colOff>
      <xdr:row>61</xdr:row>
      <xdr:rowOff>87376</xdr:rowOff>
    </xdr:to>
    <xdr:sp macro="" textlink="">
      <xdr:nvSpPr>
        <xdr:cNvPr id="553" name="楕円 552"/>
        <xdr:cNvSpPr/>
      </xdr:nvSpPr>
      <xdr:spPr>
        <a:xfrm>
          <a:off x="221107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8653</xdr:rowOff>
    </xdr:from>
    <xdr:ext cx="469744" cy="259045"/>
    <xdr:sp macro="" textlink="">
      <xdr:nvSpPr>
        <xdr:cNvPr id="554" name="【学校施設】&#10;一人当たり面積該当値テキスト"/>
        <xdr:cNvSpPr txBox="1"/>
      </xdr:nvSpPr>
      <xdr:spPr>
        <a:xfrm>
          <a:off x="22199600"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xdr:rowOff>
    </xdr:from>
    <xdr:to>
      <xdr:col>112</xdr:col>
      <xdr:colOff>38100</xdr:colOff>
      <xdr:row>61</xdr:row>
      <xdr:rowOff>105283</xdr:rowOff>
    </xdr:to>
    <xdr:sp macro="" textlink="">
      <xdr:nvSpPr>
        <xdr:cNvPr id="555" name="楕円 554"/>
        <xdr:cNvSpPr/>
      </xdr:nvSpPr>
      <xdr:spPr>
        <a:xfrm>
          <a:off x="21272500" y="104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36576</xdr:rowOff>
    </xdr:from>
    <xdr:to>
      <xdr:col>116</xdr:col>
      <xdr:colOff>63500</xdr:colOff>
      <xdr:row>61</xdr:row>
      <xdr:rowOff>54483</xdr:rowOff>
    </xdr:to>
    <xdr:cxnSp macro="">
      <xdr:nvCxnSpPr>
        <xdr:cNvPr id="556" name="直線コネクタ 555"/>
        <xdr:cNvCxnSpPr/>
      </xdr:nvCxnSpPr>
      <xdr:spPr>
        <a:xfrm flipV="1">
          <a:off x="21323300" y="1049502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10541</xdr:rowOff>
    </xdr:from>
    <xdr:to>
      <xdr:col>107</xdr:col>
      <xdr:colOff>101600</xdr:colOff>
      <xdr:row>61</xdr:row>
      <xdr:rowOff>112141</xdr:rowOff>
    </xdr:to>
    <xdr:sp macro="" textlink="">
      <xdr:nvSpPr>
        <xdr:cNvPr id="557" name="楕円 556"/>
        <xdr:cNvSpPr/>
      </xdr:nvSpPr>
      <xdr:spPr>
        <a:xfrm>
          <a:off x="20383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54483</xdr:rowOff>
    </xdr:from>
    <xdr:to>
      <xdr:col>111</xdr:col>
      <xdr:colOff>177800</xdr:colOff>
      <xdr:row>61</xdr:row>
      <xdr:rowOff>61341</xdr:rowOff>
    </xdr:to>
    <xdr:cxnSp macro="">
      <xdr:nvCxnSpPr>
        <xdr:cNvPr id="558" name="直線コネクタ 557"/>
        <xdr:cNvCxnSpPr/>
      </xdr:nvCxnSpPr>
      <xdr:spPr>
        <a:xfrm flipV="1">
          <a:off x="20434300" y="1051293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559"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60"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61" name="n_3aveValue【学校施設】&#10;一人当たり面積"/>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62" name="n_4aveValue【学校施設】&#10;一人当たり面積"/>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121810</xdr:rowOff>
    </xdr:from>
    <xdr:ext cx="469744" cy="259045"/>
    <xdr:sp macro="" textlink="">
      <xdr:nvSpPr>
        <xdr:cNvPr id="563" name="n_1mainValue【学校施設】&#10;一人当たり面積"/>
        <xdr:cNvSpPr txBox="1"/>
      </xdr:nvSpPr>
      <xdr:spPr>
        <a:xfrm>
          <a:off x="21075727" y="1023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128668</xdr:rowOff>
    </xdr:from>
    <xdr:ext cx="469744" cy="259045"/>
    <xdr:sp macro="" textlink="">
      <xdr:nvSpPr>
        <xdr:cNvPr id="564" name="n_2mainValue【学校施設】&#10;一人当たり面積"/>
        <xdr:cNvSpPr txBox="1"/>
      </xdr:nvSpPr>
      <xdr:spPr>
        <a:xfrm>
          <a:off x="201994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1" name="テキスト ボックス 59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3" name="テキスト ボックス 59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3" name="テキスト ボックス 60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06" name="直線コネクタ 605"/>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8" name="直線コネクタ 60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09"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10" name="直線コネクタ 609"/>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611" name="【公民館】&#10;有形固定資産減価償却率平均値テキスト"/>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12" name="フローチャート: 判断 611"/>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13" name="フローチャート: 判断 612"/>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14" name="フローチャート: 判断 613"/>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15" name="フローチャート: 判断 614"/>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16" name="フローチャート: 判断 615"/>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167458</xdr:rowOff>
    </xdr:from>
    <xdr:to>
      <xdr:col>85</xdr:col>
      <xdr:colOff>177800</xdr:colOff>
      <xdr:row>103</xdr:row>
      <xdr:rowOff>97608</xdr:rowOff>
    </xdr:to>
    <xdr:sp macro="" textlink="">
      <xdr:nvSpPr>
        <xdr:cNvPr id="622" name="楕円 621"/>
        <xdr:cNvSpPr/>
      </xdr:nvSpPr>
      <xdr:spPr>
        <a:xfrm>
          <a:off x="162687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18885</xdr:rowOff>
    </xdr:from>
    <xdr:ext cx="405111" cy="259045"/>
    <xdr:sp macro="" textlink="">
      <xdr:nvSpPr>
        <xdr:cNvPr id="623" name="【公民館】&#10;有形固定資産減価償却率該当値テキスト"/>
        <xdr:cNvSpPr txBox="1"/>
      </xdr:nvSpPr>
      <xdr:spPr>
        <a:xfrm>
          <a:off x="16357600" y="175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624" name="楕円 623"/>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46808</xdr:rowOff>
    </xdr:to>
    <xdr:cxnSp macro="">
      <xdr:nvCxnSpPr>
        <xdr:cNvPr id="625" name="直線コネクタ 624"/>
        <xdr:cNvCxnSpPr/>
      </xdr:nvCxnSpPr>
      <xdr:spPr>
        <a:xfrm>
          <a:off x="15481300" y="1767186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626" name="楕円 625"/>
        <xdr:cNvSpPr/>
      </xdr:nvSpPr>
      <xdr:spPr>
        <a:xfrm>
          <a:off x="14541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12519</xdr:rowOff>
    </xdr:to>
    <xdr:cxnSp macro="">
      <xdr:nvCxnSpPr>
        <xdr:cNvPr id="627" name="直線コネクタ 626"/>
        <xdr:cNvCxnSpPr/>
      </xdr:nvCxnSpPr>
      <xdr:spPr>
        <a:xfrm>
          <a:off x="14592300" y="176359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154050</xdr:rowOff>
    </xdr:from>
    <xdr:ext cx="405111" cy="259045"/>
    <xdr:sp macro="" textlink="">
      <xdr:nvSpPr>
        <xdr:cNvPr id="628" name="n_1aveValue【公民館】&#10;有形固定資産減価償却率"/>
        <xdr:cNvSpPr txBox="1"/>
      </xdr:nvSpPr>
      <xdr:spPr>
        <a:xfrm>
          <a:off x="15266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629" name="n_2aveValue【公民館】&#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30" name="n_3aveValue【公民館】&#10;有形固定資産減価償却率"/>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31"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632" name="n_1mainValue【公民館】&#10;有形固定資産減価償却率"/>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43922</xdr:rowOff>
    </xdr:from>
    <xdr:ext cx="405111" cy="259045"/>
    <xdr:sp macro="" textlink="">
      <xdr:nvSpPr>
        <xdr:cNvPr id="633" name="n_2mainValue【公民館】&#10;有形固定資産減価償却率"/>
        <xdr:cNvSpPr txBox="1"/>
      </xdr:nvSpPr>
      <xdr:spPr>
        <a:xfrm>
          <a:off x="14389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4" name="直線コネクタ 6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5" name="テキスト ボックス 6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6" name="直線コネクタ 6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7" name="テキスト ボックス 6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8" name="直線コネクタ 6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9" name="テキスト ボックス 6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0" name="直線コネクタ 6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1" name="テキスト ボックス 6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2" name="直線コネクタ 6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3" name="テキスト ボックス 6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4" name="直線コネクタ 6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5" name="テキスト ボックス 6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59" name="直線コネクタ 658"/>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60"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61" name="直線コネクタ 660"/>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62"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63" name="直線コネクタ 662"/>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664" name="【公民館】&#10;一人当たり面積平均値テキスト"/>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65" name="フローチャート: 判断 664"/>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66" name="フローチャート: 判断 665"/>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67" name="フローチャート: 判断 66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68" name="フローチャート: 判断 667"/>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669" name="フローチャート: 判断 668"/>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0" name="テキスト ボックス 6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1" name="テキスト ボックス 6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2" name="テキスト ボックス 6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3" name="テキスト ボックス 6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4" name="テキスト ボックス 6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146776</xdr:rowOff>
    </xdr:from>
    <xdr:to>
      <xdr:col>116</xdr:col>
      <xdr:colOff>114300</xdr:colOff>
      <xdr:row>106</xdr:row>
      <xdr:rowOff>76926</xdr:rowOff>
    </xdr:to>
    <xdr:sp macro="" textlink="">
      <xdr:nvSpPr>
        <xdr:cNvPr id="675" name="楕円 674"/>
        <xdr:cNvSpPr/>
      </xdr:nvSpPr>
      <xdr:spPr>
        <a:xfrm>
          <a:off x="22110700" y="181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169653</xdr:rowOff>
    </xdr:from>
    <xdr:ext cx="469744" cy="259045"/>
    <xdr:sp macro="" textlink="">
      <xdr:nvSpPr>
        <xdr:cNvPr id="676" name="【公民館】&#10;一人当たり面積該当値テキスト"/>
        <xdr:cNvSpPr txBox="1"/>
      </xdr:nvSpPr>
      <xdr:spPr>
        <a:xfrm>
          <a:off x="22199600"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156573</xdr:rowOff>
    </xdr:from>
    <xdr:to>
      <xdr:col>112</xdr:col>
      <xdr:colOff>38100</xdr:colOff>
      <xdr:row>106</xdr:row>
      <xdr:rowOff>86723</xdr:rowOff>
    </xdr:to>
    <xdr:sp macro="" textlink="">
      <xdr:nvSpPr>
        <xdr:cNvPr id="677" name="楕円 676"/>
        <xdr:cNvSpPr/>
      </xdr:nvSpPr>
      <xdr:spPr>
        <a:xfrm>
          <a:off x="21272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26126</xdr:rowOff>
    </xdr:from>
    <xdr:to>
      <xdr:col>116</xdr:col>
      <xdr:colOff>63500</xdr:colOff>
      <xdr:row>106</xdr:row>
      <xdr:rowOff>35923</xdr:rowOff>
    </xdr:to>
    <xdr:cxnSp macro="">
      <xdr:nvCxnSpPr>
        <xdr:cNvPr id="678" name="直線コネクタ 677"/>
        <xdr:cNvCxnSpPr/>
      </xdr:nvCxnSpPr>
      <xdr:spPr>
        <a:xfrm flipV="1">
          <a:off x="21323300" y="181998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163105</xdr:rowOff>
    </xdr:from>
    <xdr:to>
      <xdr:col>107</xdr:col>
      <xdr:colOff>101600</xdr:colOff>
      <xdr:row>106</xdr:row>
      <xdr:rowOff>93255</xdr:rowOff>
    </xdr:to>
    <xdr:sp macro="" textlink="">
      <xdr:nvSpPr>
        <xdr:cNvPr id="679" name="楕円 678"/>
        <xdr:cNvSpPr/>
      </xdr:nvSpPr>
      <xdr:spPr>
        <a:xfrm>
          <a:off x="20383500" y="181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35923</xdr:rowOff>
    </xdr:from>
    <xdr:to>
      <xdr:col>111</xdr:col>
      <xdr:colOff>177800</xdr:colOff>
      <xdr:row>106</xdr:row>
      <xdr:rowOff>42455</xdr:rowOff>
    </xdr:to>
    <xdr:cxnSp macro="">
      <xdr:nvCxnSpPr>
        <xdr:cNvPr id="680" name="直線コネクタ 679"/>
        <xdr:cNvCxnSpPr/>
      </xdr:nvCxnSpPr>
      <xdr:spPr>
        <a:xfrm flipV="1">
          <a:off x="20434300" y="182096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166025</xdr:rowOff>
    </xdr:from>
    <xdr:ext cx="469744" cy="259045"/>
    <xdr:sp macro="" textlink="">
      <xdr:nvSpPr>
        <xdr:cNvPr id="681" name="n_1aveValue【公民館】&#10;一人当たり面積"/>
        <xdr:cNvSpPr txBox="1"/>
      </xdr:nvSpPr>
      <xdr:spPr>
        <a:xfrm>
          <a:off x="210757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82"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83"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684" name="n_4aveValue【公民館】&#10;一人当たり面積"/>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103250</xdr:rowOff>
    </xdr:from>
    <xdr:ext cx="469744" cy="259045"/>
    <xdr:sp macro="" textlink="">
      <xdr:nvSpPr>
        <xdr:cNvPr id="685" name="n_1mainValue【公民館】&#10;一人当たり面積"/>
        <xdr:cNvSpPr txBox="1"/>
      </xdr:nvSpPr>
      <xdr:spPr>
        <a:xfrm>
          <a:off x="21075727"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109782</xdr:rowOff>
    </xdr:from>
    <xdr:ext cx="469744" cy="259045"/>
    <xdr:sp macro="" textlink="">
      <xdr:nvSpPr>
        <xdr:cNvPr id="686" name="n_2mainValue【公民館】&#10;一人当たり面積"/>
        <xdr:cNvSpPr txBox="1"/>
      </xdr:nvSpPr>
      <xdr:spPr>
        <a:xfrm>
          <a:off x="20199427" y="179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を除くすべての施設において、有形固定資産減価償却率は全国平均及び東京都平均を下回っている。道路については住民一人当たりの延長も長くなっており、町道改修も順次進めているが主要道路を先行して行っているため、老朽化している道路も多い状況となっている。人口が減少が進んでいるため、各施設ににおいて、住民一人当たりの延長や面積は増加していることが予想されるが、地理的な要因もあり、施設の廃止や集約化、複合化は難しいため、現在所有している施設を計画的に改修し、適正に管理することで長寿命化し住民サービス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33037</xdr:rowOff>
    </xdr:from>
    <xdr:ext cx="405111" cy="259045"/>
    <xdr:sp macro="" textlink="">
      <xdr:nvSpPr>
        <xdr:cNvPr id="61" name="【図書館】&#10;有形固定資産減価償却率平均値テキスト"/>
        <xdr:cNvSpPr txBox="1"/>
      </xdr:nvSpPr>
      <xdr:spPr>
        <a:xfrm>
          <a:off x="4673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113047</xdr:rowOff>
    </xdr:from>
    <xdr:ext cx="405111" cy="259045"/>
    <xdr:sp macro="" textlink="">
      <xdr:nvSpPr>
        <xdr:cNvPr id="78" name="n_1aveValue【図書館】&#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79" name="n_2aveValue【図書館】&#10;有形固定資産減価償却率"/>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0" name="n_3aveValue【図書館】&#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1" name="n_4aveValue【図書館】&#10;有形固定資産減価償却率"/>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2" name="n_1mainValue【図書館】&#10;有形固定資産減価償却率"/>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3" name="n_2mainValue【図書館】&#10;有形固定資産減価償却率"/>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07" name="直線コネクタ 106"/>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8"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9" name="直線コネクタ 108"/>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0"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1" name="直線コネクタ 110"/>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12" name="【図書館】&#10;一人当たり面積平均値テキスト"/>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3" name="フローチャート: 判断 112"/>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4" name="フローチャート: 判断 113"/>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5" name="フローチャート: 判断 114"/>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16" name="フローチャート: 判断 115"/>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17" name="フローチャート: 判断 116"/>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170180</xdr:rowOff>
    </xdr:from>
    <xdr:to>
      <xdr:col>55</xdr:col>
      <xdr:colOff>50800</xdr:colOff>
      <xdr:row>38</xdr:row>
      <xdr:rowOff>100330</xdr:rowOff>
    </xdr:to>
    <xdr:sp macro="" textlink="">
      <xdr:nvSpPr>
        <xdr:cNvPr id="123" name="楕円 122"/>
        <xdr:cNvSpPr/>
      </xdr:nvSpPr>
      <xdr:spPr>
        <a:xfrm>
          <a:off x="10426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21607</xdr:rowOff>
    </xdr:from>
    <xdr:ext cx="469744" cy="259045"/>
    <xdr:sp macro="" textlink="">
      <xdr:nvSpPr>
        <xdr:cNvPr id="124" name="【図書館】&#10;一人当たり面積該当値テキスト"/>
        <xdr:cNvSpPr txBox="1"/>
      </xdr:nvSpPr>
      <xdr:spPr>
        <a:xfrm>
          <a:off x="105156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125" name="楕円 124"/>
        <xdr:cNvSpPr/>
      </xdr:nvSpPr>
      <xdr:spPr>
        <a:xfrm>
          <a:off x="958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49530</xdr:rowOff>
    </xdr:from>
    <xdr:to>
      <xdr:col>55</xdr:col>
      <xdr:colOff>0</xdr:colOff>
      <xdr:row>38</xdr:row>
      <xdr:rowOff>60960</xdr:rowOff>
    </xdr:to>
    <xdr:cxnSp macro="">
      <xdr:nvCxnSpPr>
        <xdr:cNvPr id="126" name="直線コネクタ 125"/>
        <xdr:cNvCxnSpPr/>
      </xdr:nvCxnSpPr>
      <xdr:spPr>
        <a:xfrm flipV="1">
          <a:off x="9639300" y="65646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27" name="楕円 126"/>
        <xdr:cNvSpPr/>
      </xdr:nvSpPr>
      <xdr:spPr>
        <a:xfrm>
          <a:off x="8699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60960</xdr:rowOff>
    </xdr:from>
    <xdr:to>
      <xdr:col>50</xdr:col>
      <xdr:colOff>114300</xdr:colOff>
      <xdr:row>38</xdr:row>
      <xdr:rowOff>68580</xdr:rowOff>
    </xdr:to>
    <xdr:cxnSp macro="">
      <xdr:nvCxnSpPr>
        <xdr:cNvPr id="128" name="直線コネクタ 127"/>
        <xdr:cNvCxnSpPr/>
      </xdr:nvCxnSpPr>
      <xdr:spPr>
        <a:xfrm flipV="1">
          <a:off x="8750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163847</xdr:rowOff>
    </xdr:from>
    <xdr:ext cx="469744" cy="259045"/>
    <xdr:sp macro="" textlink="">
      <xdr:nvSpPr>
        <xdr:cNvPr id="129" name="n_1aveValue【図書館】&#10;一人当たり面積"/>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0" name="n_2ave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31" name="n_3aveValue【図書館】&#10;一人当たり面積"/>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2"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128287</xdr:rowOff>
    </xdr:from>
    <xdr:ext cx="469744" cy="259045"/>
    <xdr:sp macro="" textlink="">
      <xdr:nvSpPr>
        <xdr:cNvPr id="133" name="n_1mainValue【図書館】&#10;一人当たり面積"/>
        <xdr:cNvSpPr txBox="1"/>
      </xdr:nvSpPr>
      <xdr:spPr>
        <a:xfrm>
          <a:off x="9391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34" name="n_2mainValue【図書館】&#10;一人当たり面積"/>
        <xdr:cNvSpPr txBox="1"/>
      </xdr:nvSpPr>
      <xdr:spPr>
        <a:xfrm>
          <a:off x="8515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59" name="直線コネクタ 158"/>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62"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63" name="直線コネクタ 162"/>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64"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65" name="フローチャート: 判断 164"/>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66" name="フローチャート: 判断 165"/>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7" name="フローチャート: 判断 166"/>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68" name="フローチャート: 判断 167"/>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69" name="フローチャート: 判断 168"/>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75" name="楕円 174"/>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76" name="【体育館・プール】&#10;有形固定資産減価償却率該当値テキスト"/>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77" name="楕円 176"/>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3810</xdr:rowOff>
    </xdr:to>
    <xdr:cxnSp macro="">
      <xdr:nvCxnSpPr>
        <xdr:cNvPr id="178" name="直線コネクタ 177"/>
        <xdr:cNvCxnSpPr/>
      </xdr:nvCxnSpPr>
      <xdr:spPr>
        <a:xfrm>
          <a:off x="3797300" y="104298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179" name="楕円 178"/>
        <xdr:cNvSpPr/>
      </xdr:nvSpPr>
      <xdr:spPr>
        <a:xfrm>
          <a:off x="2857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142875</xdr:rowOff>
    </xdr:to>
    <xdr:cxnSp macro="">
      <xdr:nvCxnSpPr>
        <xdr:cNvPr id="180" name="直線コネクタ 179"/>
        <xdr:cNvCxnSpPr/>
      </xdr:nvCxnSpPr>
      <xdr:spPr>
        <a:xfrm>
          <a:off x="2908300" y="1039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81" name="n_1aveValue【体育館・プール】&#10;有形固定資産減価償却率"/>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83"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84"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185" name="n_1mainValue【体育館・プール】&#10;有形固定資産減価償却率"/>
        <xdr:cNvSpPr txBox="1"/>
      </xdr:nvSpPr>
      <xdr:spPr>
        <a:xfrm>
          <a:off x="3582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186" name="n_2mainValue【体育館・プール】&#10;有形固定資産減価償却率"/>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08" name="直線コネクタ 207"/>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09"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0" name="直線コネクタ 209"/>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11"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12" name="直線コネクタ 211"/>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213"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14" name="フローチャート: 判断 213"/>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15" name="フローチャート: 判断 214"/>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16" name="フローチャート: 判断 215"/>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17" name="フローチャート: 判断 216"/>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18" name="フローチャート: 判断 217"/>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111963</xdr:rowOff>
    </xdr:from>
    <xdr:to>
      <xdr:col>55</xdr:col>
      <xdr:colOff>50800</xdr:colOff>
      <xdr:row>63</xdr:row>
      <xdr:rowOff>42113</xdr:rowOff>
    </xdr:to>
    <xdr:sp macro="" textlink="">
      <xdr:nvSpPr>
        <xdr:cNvPr id="224" name="楕円 223"/>
        <xdr:cNvSpPr/>
      </xdr:nvSpPr>
      <xdr:spPr>
        <a:xfrm>
          <a:off x="10426700" y="10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90390</xdr:rowOff>
    </xdr:from>
    <xdr:ext cx="469744" cy="259045"/>
    <xdr:sp macro="" textlink="">
      <xdr:nvSpPr>
        <xdr:cNvPr id="225" name="【体育館・プール】&#10;一人当たり面積該当値テキスト"/>
        <xdr:cNvSpPr txBox="1"/>
      </xdr:nvSpPr>
      <xdr:spPr>
        <a:xfrm>
          <a:off x="10515600" y="107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115164</xdr:rowOff>
    </xdr:from>
    <xdr:to>
      <xdr:col>50</xdr:col>
      <xdr:colOff>165100</xdr:colOff>
      <xdr:row>63</xdr:row>
      <xdr:rowOff>45314</xdr:rowOff>
    </xdr:to>
    <xdr:sp macro="" textlink="">
      <xdr:nvSpPr>
        <xdr:cNvPr id="226" name="楕円 225"/>
        <xdr:cNvSpPr/>
      </xdr:nvSpPr>
      <xdr:spPr>
        <a:xfrm>
          <a:off x="9588500" y="107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162763</xdr:rowOff>
    </xdr:from>
    <xdr:to>
      <xdr:col>55</xdr:col>
      <xdr:colOff>0</xdr:colOff>
      <xdr:row>62</xdr:row>
      <xdr:rowOff>165964</xdr:rowOff>
    </xdr:to>
    <xdr:cxnSp macro="">
      <xdr:nvCxnSpPr>
        <xdr:cNvPr id="227" name="直線コネクタ 226"/>
        <xdr:cNvCxnSpPr/>
      </xdr:nvCxnSpPr>
      <xdr:spPr>
        <a:xfrm flipV="1">
          <a:off x="9639300" y="10792663"/>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117449</xdr:rowOff>
    </xdr:from>
    <xdr:to>
      <xdr:col>46</xdr:col>
      <xdr:colOff>38100</xdr:colOff>
      <xdr:row>63</xdr:row>
      <xdr:rowOff>47599</xdr:rowOff>
    </xdr:to>
    <xdr:sp macro="" textlink="">
      <xdr:nvSpPr>
        <xdr:cNvPr id="228" name="楕円 227"/>
        <xdr:cNvSpPr/>
      </xdr:nvSpPr>
      <xdr:spPr>
        <a:xfrm>
          <a:off x="86995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165964</xdr:rowOff>
    </xdr:from>
    <xdr:to>
      <xdr:col>50</xdr:col>
      <xdr:colOff>114300</xdr:colOff>
      <xdr:row>62</xdr:row>
      <xdr:rowOff>168249</xdr:rowOff>
    </xdr:to>
    <xdr:cxnSp macro="">
      <xdr:nvCxnSpPr>
        <xdr:cNvPr id="229" name="直線コネクタ 228"/>
        <xdr:cNvCxnSpPr/>
      </xdr:nvCxnSpPr>
      <xdr:spPr>
        <a:xfrm flipV="1">
          <a:off x="8750300" y="1079586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30"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31"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32"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33" name="n_4aveValue【体育館・プール】&#10;一人当たり面積"/>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36441</xdr:rowOff>
    </xdr:from>
    <xdr:ext cx="469744" cy="259045"/>
    <xdr:sp macro="" textlink="">
      <xdr:nvSpPr>
        <xdr:cNvPr id="234" name="n_1mainValue【体育館・プール】&#10;一人当たり面積"/>
        <xdr:cNvSpPr txBox="1"/>
      </xdr:nvSpPr>
      <xdr:spPr>
        <a:xfrm>
          <a:off x="9391727" y="108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38726</xdr:rowOff>
    </xdr:from>
    <xdr:ext cx="469744" cy="259045"/>
    <xdr:sp macro="" textlink="">
      <xdr:nvSpPr>
        <xdr:cNvPr id="235" name="n_2mainValue【体育館・プール】&#10;一人当たり面積"/>
        <xdr:cNvSpPr txBox="1"/>
      </xdr:nvSpPr>
      <xdr:spPr>
        <a:xfrm>
          <a:off x="8515427" y="1084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60" name="直線コネクタ 259"/>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63"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64" name="直線コネクタ 263"/>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65" name="【福祉施設】&#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66" name="フローチャート: 判断 265"/>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67" name="フローチャート: 判断 266"/>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68" name="フローチャート: 判断 267"/>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9" name="フローチャート: 判断 268"/>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70" name="フローチャート: 判断 269"/>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76" name="楕円 275"/>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277" name="【福祉施設】&#10;有形固定資産減価償却率該当値テキスト"/>
        <xdr:cNvSpPr txBox="1"/>
      </xdr:nvSpPr>
      <xdr:spPr>
        <a:xfrm>
          <a:off x="4673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160655</xdr:rowOff>
    </xdr:from>
    <xdr:to>
      <xdr:col>20</xdr:col>
      <xdr:colOff>38100</xdr:colOff>
      <xdr:row>80</xdr:row>
      <xdr:rowOff>90805</xdr:rowOff>
    </xdr:to>
    <xdr:sp macro="" textlink="">
      <xdr:nvSpPr>
        <xdr:cNvPr id="278" name="楕円 277"/>
        <xdr:cNvSpPr/>
      </xdr:nvSpPr>
      <xdr:spPr>
        <a:xfrm>
          <a:off x="3746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40005</xdr:rowOff>
    </xdr:from>
    <xdr:to>
      <xdr:col>24</xdr:col>
      <xdr:colOff>63500</xdr:colOff>
      <xdr:row>80</xdr:row>
      <xdr:rowOff>83820</xdr:rowOff>
    </xdr:to>
    <xdr:cxnSp macro="">
      <xdr:nvCxnSpPr>
        <xdr:cNvPr id="279" name="直線コネクタ 278"/>
        <xdr:cNvCxnSpPr/>
      </xdr:nvCxnSpPr>
      <xdr:spPr>
        <a:xfrm>
          <a:off x="3797300" y="137560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109220</xdr:rowOff>
    </xdr:from>
    <xdr:to>
      <xdr:col>15</xdr:col>
      <xdr:colOff>101600</xdr:colOff>
      <xdr:row>80</xdr:row>
      <xdr:rowOff>39370</xdr:rowOff>
    </xdr:to>
    <xdr:sp macro="" textlink="">
      <xdr:nvSpPr>
        <xdr:cNvPr id="280" name="楕円 279"/>
        <xdr:cNvSpPr/>
      </xdr:nvSpPr>
      <xdr:spPr>
        <a:xfrm>
          <a:off x="2857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160020</xdr:rowOff>
    </xdr:from>
    <xdr:to>
      <xdr:col>19</xdr:col>
      <xdr:colOff>177800</xdr:colOff>
      <xdr:row>80</xdr:row>
      <xdr:rowOff>40005</xdr:rowOff>
    </xdr:to>
    <xdr:cxnSp macro="">
      <xdr:nvCxnSpPr>
        <xdr:cNvPr id="281" name="直線コネクタ 280"/>
        <xdr:cNvCxnSpPr/>
      </xdr:nvCxnSpPr>
      <xdr:spPr>
        <a:xfrm>
          <a:off x="2908300" y="13704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82" name="n_1aveValue【福祉施設】&#10;有形固定資産減価償却率"/>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83" name="n_2aveValue【福祉施設】&#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4" name="n_3ave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85" name="n_4aveValue【福祉施設】&#10;有形固定資産減価償却率"/>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107332</xdr:rowOff>
    </xdr:from>
    <xdr:ext cx="405111" cy="259045"/>
    <xdr:sp macro="" textlink="">
      <xdr:nvSpPr>
        <xdr:cNvPr id="286" name="n_1mainValue【福祉施設】&#10;有形固定資産減価償却率"/>
        <xdr:cNvSpPr txBox="1"/>
      </xdr:nvSpPr>
      <xdr:spPr>
        <a:xfrm>
          <a:off x="3582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55897</xdr:rowOff>
    </xdr:from>
    <xdr:ext cx="405111" cy="259045"/>
    <xdr:sp macro="" textlink="">
      <xdr:nvSpPr>
        <xdr:cNvPr id="287" name="n_2mainValue【福祉施設】&#10;有形固定資産減価償却率"/>
        <xdr:cNvSpPr txBox="1"/>
      </xdr:nvSpPr>
      <xdr:spPr>
        <a:xfrm>
          <a:off x="2705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11" name="直線コネクタ 310"/>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12"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13" name="直線コネクタ 312"/>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14"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15" name="直線コネクタ 314"/>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316" name="【福祉施設】&#10;一人当たり面積平均値テキスト"/>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17" name="フローチャート: 判断 316"/>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18" name="フローチャート: 判断 317"/>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19" name="フローチャート: 判断 318"/>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20" name="フローチャート: 判断 319"/>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21" name="フローチャート: 判断 320"/>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10161</xdr:rowOff>
    </xdr:from>
    <xdr:to>
      <xdr:col>55</xdr:col>
      <xdr:colOff>50800</xdr:colOff>
      <xdr:row>86</xdr:row>
      <xdr:rowOff>111761</xdr:rowOff>
    </xdr:to>
    <xdr:sp macro="" textlink="">
      <xdr:nvSpPr>
        <xdr:cNvPr id="327" name="楕円 326"/>
        <xdr:cNvSpPr/>
      </xdr:nvSpPr>
      <xdr:spPr>
        <a:xfrm>
          <a:off x="10426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96538</xdr:rowOff>
    </xdr:from>
    <xdr:ext cx="469744" cy="259045"/>
    <xdr:sp macro="" textlink="">
      <xdr:nvSpPr>
        <xdr:cNvPr id="328" name="【福祉施設】&#10;一人当たり面積該当値テキスト"/>
        <xdr:cNvSpPr txBox="1"/>
      </xdr:nvSpPr>
      <xdr:spPr>
        <a:xfrm>
          <a:off x="10515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10922</xdr:rowOff>
    </xdr:from>
    <xdr:to>
      <xdr:col>50</xdr:col>
      <xdr:colOff>165100</xdr:colOff>
      <xdr:row>86</xdr:row>
      <xdr:rowOff>112522</xdr:rowOff>
    </xdr:to>
    <xdr:sp macro="" textlink="">
      <xdr:nvSpPr>
        <xdr:cNvPr id="329" name="楕円 328"/>
        <xdr:cNvSpPr/>
      </xdr:nvSpPr>
      <xdr:spPr>
        <a:xfrm>
          <a:off x="9588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60961</xdr:rowOff>
    </xdr:from>
    <xdr:to>
      <xdr:col>55</xdr:col>
      <xdr:colOff>0</xdr:colOff>
      <xdr:row>86</xdr:row>
      <xdr:rowOff>61722</xdr:rowOff>
    </xdr:to>
    <xdr:cxnSp macro="">
      <xdr:nvCxnSpPr>
        <xdr:cNvPr id="330" name="直線コネクタ 329"/>
        <xdr:cNvCxnSpPr/>
      </xdr:nvCxnSpPr>
      <xdr:spPr>
        <a:xfrm flipV="1">
          <a:off x="9639300" y="1480566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11685</xdr:rowOff>
    </xdr:from>
    <xdr:to>
      <xdr:col>46</xdr:col>
      <xdr:colOff>38100</xdr:colOff>
      <xdr:row>86</xdr:row>
      <xdr:rowOff>113285</xdr:rowOff>
    </xdr:to>
    <xdr:sp macro="" textlink="">
      <xdr:nvSpPr>
        <xdr:cNvPr id="331" name="楕円 330"/>
        <xdr:cNvSpPr/>
      </xdr:nvSpPr>
      <xdr:spPr>
        <a:xfrm>
          <a:off x="8699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61722</xdr:rowOff>
    </xdr:from>
    <xdr:to>
      <xdr:col>50</xdr:col>
      <xdr:colOff>114300</xdr:colOff>
      <xdr:row>86</xdr:row>
      <xdr:rowOff>62485</xdr:rowOff>
    </xdr:to>
    <xdr:cxnSp macro="">
      <xdr:nvCxnSpPr>
        <xdr:cNvPr id="332" name="直線コネクタ 331"/>
        <xdr:cNvCxnSpPr/>
      </xdr:nvCxnSpPr>
      <xdr:spPr>
        <a:xfrm flipV="1">
          <a:off x="8750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33"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34"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35" name="n_3aveValue【福祉施設】&#10;一人当たり面積"/>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36" name="n_4aveValue【福祉施設】&#10;一人当たり面積"/>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103649</xdr:rowOff>
    </xdr:from>
    <xdr:ext cx="469744" cy="259045"/>
    <xdr:sp macro="" textlink="">
      <xdr:nvSpPr>
        <xdr:cNvPr id="337" name="n_1mainValue【福祉施設】&#10;一人当たり面積"/>
        <xdr:cNvSpPr txBox="1"/>
      </xdr:nvSpPr>
      <xdr:spPr>
        <a:xfrm>
          <a:off x="93917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104412</xdr:rowOff>
    </xdr:from>
    <xdr:ext cx="469744" cy="259045"/>
    <xdr:sp macro="" textlink="">
      <xdr:nvSpPr>
        <xdr:cNvPr id="338" name="n_2mainValue【福祉施設】&#10;一人当たり面積"/>
        <xdr:cNvSpPr txBox="1"/>
      </xdr:nvSpPr>
      <xdr:spPr>
        <a:xfrm>
          <a:off x="8515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9" name="テキスト ボックス 35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1" name="テキスト ボックス 36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63" name="直線コネクタ 362"/>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4"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366"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67" name="直線コネクタ 366"/>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103522</xdr:rowOff>
    </xdr:from>
    <xdr:ext cx="405111" cy="259045"/>
    <xdr:sp macro="" textlink="">
      <xdr:nvSpPr>
        <xdr:cNvPr id="368" name="【市民会館】&#10;有形固定資産減価償却率平均値テキスト"/>
        <xdr:cNvSpPr txBox="1"/>
      </xdr:nvSpPr>
      <xdr:spPr>
        <a:xfrm>
          <a:off x="4673600" y="1759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69" name="フローチャート: 判断 368"/>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70" name="フローチャート: 判断 369"/>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371" name="フローチャート: 判断 370"/>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372" name="フローチャート: 判断 371"/>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373" name="フローチャート: 判断 372"/>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109220</xdr:rowOff>
    </xdr:from>
    <xdr:to>
      <xdr:col>24</xdr:col>
      <xdr:colOff>114300</xdr:colOff>
      <xdr:row>107</xdr:row>
      <xdr:rowOff>39370</xdr:rowOff>
    </xdr:to>
    <xdr:sp macro="" textlink="">
      <xdr:nvSpPr>
        <xdr:cNvPr id="379" name="楕円 378"/>
        <xdr:cNvSpPr/>
      </xdr:nvSpPr>
      <xdr:spPr>
        <a:xfrm>
          <a:off x="4584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87647</xdr:rowOff>
    </xdr:from>
    <xdr:ext cx="405111" cy="259045"/>
    <xdr:sp macro="" textlink="">
      <xdr:nvSpPr>
        <xdr:cNvPr id="380" name="【市民会館】&#10;有形固定資産減価償却率該当値テキスト"/>
        <xdr:cNvSpPr txBox="1"/>
      </xdr:nvSpPr>
      <xdr:spPr>
        <a:xfrm>
          <a:off x="4673600"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50164</xdr:rowOff>
    </xdr:from>
    <xdr:to>
      <xdr:col>20</xdr:col>
      <xdr:colOff>38100</xdr:colOff>
      <xdr:row>106</xdr:row>
      <xdr:rowOff>151764</xdr:rowOff>
    </xdr:to>
    <xdr:sp macro="" textlink="">
      <xdr:nvSpPr>
        <xdr:cNvPr id="381" name="楕円 380"/>
        <xdr:cNvSpPr/>
      </xdr:nvSpPr>
      <xdr:spPr>
        <a:xfrm>
          <a:off x="3746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100964</xdr:rowOff>
    </xdr:from>
    <xdr:to>
      <xdr:col>24</xdr:col>
      <xdr:colOff>63500</xdr:colOff>
      <xdr:row>106</xdr:row>
      <xdr:rowOff>160020</xdr:rowOff>
    </xdr:to>
    <xdr:cxnSp macro="">
      <xdr:nvCxnSpPr>
        <xdr:cNvPr id="382" name="直線コネクタ 381"/>
        <xdr:cNvCxnSpPr/>
      </xdr:nvCxnSpPr>
      <xdr:spPr>
        <a:xfrm>
          <a:off x="3797300" y="1827466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383" name="楕円 382"/>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41911</xdr:rowOff>
    </xdr:from>
    <xdr:to>
      <xdr:col>19</xdr:col>
      <xdr:colOff>177800</xdr:colOff>
      <xdr:row>106</xdr:row>
      <xdr:rowOff>100964</xdr:rowOff>
    </xdr:to>
    <xdr:cxnSp macro="">
      <xdr:nvCxnSpPr>
        <xdr:cNvPr id="384" name="直線コネクタ 383"/>
        <xdr:cNvCxnSpPr/>
      </xdr:nvCxnSpPr>
      <xdr:spPr>
        <a:xfrm>
          <a:off x="2908300" y="182156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385" name="n_1aveValue【市民会館】&#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386" name="n_2aveValue【市民会館】&#10;有形固定資産減価償却率"/>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387" name="n_3aveValue【市民会館】&#10;有形固定資産減価償却率"/>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149241</xdr:rowOff>
    </xdr:from>
    <xdr:ext cx="405111" cy="259045"/>
    <xdr:sp macro="" textlink="">
      <xdr:nvSpPr>
        <xdr:cNvPr id="388" name="n_4aveValue【市民会館】&#10;有形固定資産減価償却率"/>
        <xdr:cNvSpPr txBox="1"/>
      </xdr:nvSpPr>
      <xdr:spPr>
        <a:xfrm>
          <a:off x="927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142891</xdr:rowOff>
    </xdr:from>
    <xdr:ext cx="405111" cy="259045"/>
    <xdr:sp macro="" textlink="">
      <xdr:nvSpPr>
        <xdr:cNvPr id="389" name="n_1mainValue【市民会館】&#10;有形固定資産減価償却率"/>
        <xdr:cNvSpPr txBox="1"/>
      </xdr:nvSpPr>
      <xdr:spPr>
        <a:xfrm>
          <a:off x="35820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390" name="n_2mainValue【市民会館】&#10;有形固定資産減価償却率"/>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2" name="テキスト ボックス 40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4" name="テキスト ボックス 40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6" name="テキスト ボックス 40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8" name="テキスト ボックス 40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0" name="テキスト ボックス 40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414" name="直線コネクタ 413"/>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415" name="【市民会館】&#10;一人当たり面積最小値テキスト"/>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416" name="直線コネクタ 415"/>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417" name="【市民会館】&#10;一人当たり面積最大値テキスト"/>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418" name="直線コネクタ 417"/>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1033</xdr:rowOff>
    </xdr:from>
    <xdr:ext cx="469744" cy="259045"/>
    <xdr:sp macro="" textlink="">
      <xdr:nvSpPr>
        <xdr:cNvPr id="419" name="【市民会館】&#10;一人当たり面積平均値テキスト"/>
        <xdr:cNvSpPr txBox="1"/>
      </xdr:nvSpPr>
      <xdr:spPr>
        <a:xfrm>
          <a:off x="10515600" y="1817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420" name="フローチャート: 判断 419"/>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421" name="フローチャート: 判断 420"/>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422" name="フローチャート: 判断 421"/>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423" name="フローチャート: 判断 422"/>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424" name="フローチャート: 判断 423"/>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68072</xdr:rowOff>
    </xdr:from>
    <xdr:to>
      <xdr:col>55</xdr:col>
      <xdr:colOff>50800</xdr:colOff>
      <xdr:row>108</xdr:row>
      <xdr:rowOff>169672</xdr:rowOff>
    </xdr:to>
    <xdr:sp macro="" textlink="">
      <xdr:nvSpPr>
        <xdr:cNvPr id="430" name="楕円 429"/>
        <xdr:cNvSpPr/>
      </xdr:nvSpPr>
      <xdr:spPr>
        <a:xfrm>
          <a:off x="10426700" y="18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154449</xdr:rowOff>
    </xdr:from>
    <xdr:ext cx="469744" cy="259045"/>
    <xdr:sp macro="" textlink="">
      <xdr:nvSpPr>
        <xdr:cNvPr id="431" name="【市民会館】&#10;一人当たり面積該当値テキスト"/>
        <xdr:cNvSpPr txBox="1"/>
      </xdr:nvSpPr>
      <xdr:spPr>
        <a:xfrm>
          <a:off x="10515600" y="184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68835</xdr:rowOff>
    </xdr:from>
    <xdr:to>
      <xdr:col>50</xdr:col>
      <xdr:colOff>165100</xdr:colOff>
      <xdr:row>108</xdr:row>
      <xdr:rowOff>170435</xdr:rowOff>
    </xdr:to>
    <xdr:sp macro="" textlink="">
      <xdr:nvSpPr>
        <xdr:cNvPr id="432" name="楕円 431"/>
        <xdr:cNvSpPr/>
      </xdr:nvSpPr>
      <xdr:spPr>
        <a:xfrm>
          <a:off x="9588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118872</xdr:rowOff>
    </xdr:from>
    <xdr:to>
      <xdr:col>55</xdr:col>
      <xdr:colOff>0</xdr:colOff>
      <xdr:row>108</xdr:row>
      <xdr:rowOff>119635</xdr:rowOff>
    </xdr:to>
    <xdr:cxnSp macro="">
      <xdr:nvCxnSpPr>
        <xdr:cNvPr id="433" name="直線コネクタ 432"/>
        <xdr:cNvCxnSpPr/>
      </xdr:nvCxnSpPr>
      <xdr:spPr>
        <a:xfrm flipV="1">
          <a:off x="9639300" y="1863547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68835</xdr:rowOff>
    </xdr:from>
    <xdr:to>
      <xdr:col>46</xdr:col>
      <xdr:colOff>38100</xdr:colOff>
      <xdr:row>108</xdr:row>
      <xdr:rowOff>170435</xdr:rowOff>
    </xdr:to>
    <xdr:sp macro="" textlink="">
      <xdr:nvSpPr>
        <xdr:cNvPr id="434" name="楕円 433"/>
        <xdr:cNvSpPr/>
      </xdr:nvSpPr>
      <xdr:spPr>
        <a:xfrm>
          <a:off x="8699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119635</xdr:rowOff>
    </xdr:from>
    <xdr:to>
      <xdr:col>50</xdr:col>
      <xdr:colOff>114300</xdr:colOff>
      <xdr:row>108</xdr:row>
      <xdr:rowOff>119635</xdr:rowOff>
    </xdr:to>
    <xdr:cxnSp macro="">
      <xdr:nvCxnSpPr>
        <xdr:cNvPr id="435" name="直線コネクタ 434"/>
        <xdr:cNvCxnSpPr/>
      </xdr:nvCxnSpPr>
      <xdr:spPr>
        <a:xfrm>
          <a:off x="8750300" y="1863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107714</xdr:rowOff>
    </xdr:from>
    <xdr:ext cx="469744" cy="259045"/>
    <xdr:sp macro="" textlink="">
      <xdr:nvSpPr>
        <xdr:cNvPr id="436" name="n_1aveValue【市民会館】&#10;一人当たり面積"/>
        <xdr:cNvSpPr txBox="1"/>
      </xdr:nvSpPr>
      <xdr:spPr>
        <a:xfrm>
          <a:off x="93917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437" name="n_2aveValue【市民会館】&#10;一人当たり面積"/>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438" name="n_3aveValue【市民会館】&#10;一人当たり面積"/>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439" name="n_4aveValue【市民会館】&#10;一人当たり面積"/>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161562</xdr:rowOff>
    </xdr:from>
    <xdr:ext cx="469744" cy="259045"/>
    <xdr:sp macro="" textlink="">
      <xdr:nvSpPr>
        <xdr:cNvPr id="440" name="n_1mainValue【市民会館】&#10;一人当たり面積"/>
        <xdr:cNvSpPr txBox="1"/>
      </xdr:nvSpPr>
      <xdr:spPr>
        <a:xfrm>
          <a:off x="93917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161562</xdr:rowOff>
    </xdr:from>
    <xdr:ext cx="469744" cy="259045"/>
    <xdr:sp macro="" textlink="">
      <xdr:nvSpPr>
        <xdr:cNvPr id="441" name="n_2mainValue【市民会館】&#10;一人当たり面積"/>
        <xdr:cNvSpPr txBox="1"/>
      </xdr:nvSpPr>
      <xdr:spPr>
        <a:xfrm>
          <a:off x="85154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3" name="直線コネクタ 4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4" name="テキスト ボックス 45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5" name="直線コネクタ 4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6" name="テキスト ボックス 4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7" name="直線コネクタ 4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8" name="テキスト ボックス 4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9" name="直線コネクタ 4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0" name="テキスト ボックス 4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1" name="直線コネクタ 4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2" name="テキスト ボックス 4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3" name="直線コネクタ 4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4" name="テキスト ボックス 46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467" name="直線コネクタ 466"/>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9" name="直線コネクタ 46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470" name="【一般廃棄物処理施設】&#10;有形固定資産減価償却率最大値テキスト"/>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471" name="直線コネクタ 470"/>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472" name="【一般廃棄物処理施設】&#10;有形固定資産減価償却率平均値テキスト"/>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73" name="フローチャート: 判断 472"/>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74" name="フローチャート: 判断 473"/>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75" name="フローチャート: 判断 474"/>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476" name="フローチャート: 判断 475"/>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477" name="フローチャート: 判断 476"/>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483" name="楕円 482"/>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484" name="【一般廃棄物処理施設】&#10;有形固定資産減価償却率該当値テキスト"/>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18869</xdr:rowOff>
    </xdr:from>
    <xdr:to>
      <xdr:col>81</xdr:col>
      <xdr:colOff>101600</xdr:colOff>
      <xdr:row>36</xdr:row>
      <xdr:rowOff>120469</xdr:rowOff>
    </xdr:to>
    <xdr:sp macro="" textlink="">
      <xdr:nvSpPr>
        <xdr:cNvPr id="485" name="楕円 484"/>
        <xdr:cNvSpPr/>
      </xdr:nvSpPr>
      <xdr:spPr>
        <a:xfrm>
          <a:off x="15430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69669</xdr:rowOff>
    </xdr:from>
    <xdr:to>
      <xdr:col>85</xdr:col>
      <xdr:colOff>127000</xdr:colOff>
      <xdr:row>36</xdr:row>
      <xdr:rowOff>99060</xdr:rowOff>
    </xdr:to>
    <xdr:cxnSp macro="">
      <xdr:nvCxnSpPr>
        <xdr:cNvPr id="486" name="直線コネクタ 485"/>
        <xdr:cNvCxnSpPr/>
      </xdr:nvCxnSpPr>
      <xdr:spPr>
        <a:xfrm>
          <a:off x="15481300" y="62418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146231</xdr:rowOff>
    </xdr:from>
    <xdr:to>
      <xdr:col>76</xdr:col>
      <xdr:colOff>165100</xdr:colOff>
      <xdr:row>36</xdr:row>
      <xdr:rowOff>76381</xdr:rowOff>
    </xdr:to>
    <xdr:sp macro="" textlink="">
      <xdr:nvSpPr>
        <xdr:cNvPr id="487" name="楕円 486"/>
        <xdr:cNvSpPr/>
      </xdr:nvSpPr>
      <xdr:spPr>
        <a:xfrm>
          <a:off x="14541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25581</xdr:rowOff>
    </xdr:from>
    <xdr:to>
      <xdr:col>81</xdr:col>
      <xdr:colOff>50800</xdr:colOff>
      <xdr:row>36</xdr:row>
      <xdr:rowOff>69669</xdr:rowOff>
    </xdr:to>
    <xdr:cxnSp macro="">
      <xdr:nvCxnSpPr>
        <xdr:cNvPr id="488" name="直線コネクタ 487"/>
        <xdr:cNvCxnSpPr/>
      </xdr:nvCxnSpPr>
      <xdr:spPr>
        <a:xfrm>
          <a:off x="14592300" y="61977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489" name="n_1aveValue【一般廃棄物処理施設】&#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90" name="n_2aveValue【一般廃棄物処理施設】&#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491" name="n_3aveValue【一般廃棄物処理施設】&#10;有形固定資産減価償却率"/>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492" name="n_4aveValue【一般廃棄物処理施設】&#10;有形固定資産減価償却率"/>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136996</xdr:rowOff>
    </xdr:from>
    <xdr:ext cx="405111" cy="259045"/>
    <xdr:sp macro="" textlink="">
      <xdr:nvSpPr>
        <xdr:cNvPr id="493" name="n_1mainValue【一般廃棄物処理施設】&#10;有形固定資産減価償却率"/>
        <xdr:cNvSpPr txBox="1"/>
      </xdr:nvSpPr>
      <xdr:spPr>
        <a:xfrm>
          <a:off x="152660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92908</xdr:rowOff>
    </xdr:from>
    <xdr:ext cx="405111" cy="259045"/>
    <xdr:sp macro="" textlink="">
      <xdr:nvSpPr>
        <xdr:cNvPr id="494" name="n_2mainValue【一般廃棄物処理施設】&#10;有形固定資産減価償却率"/>
        <xdr:cNvSpPr txBox="1"/>
      </xdr:nvSpPr>
      <xdr:spPr>
        <a:xfrm>
          <a:off x="14389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5" name="直線コネクタ 5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6" name="テキスト ボックス 50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7" name="直線コネクタ 5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8" name="テキスト ボックス 50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9" name="直線コネクタ 5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0" name="テキスト ボックス 50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1" name="直線コネクタ 5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2" name="テキスト ボックス 51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4" name="テキスト ボックス 5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516" name="直線コネクタ 515"/>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517" name="【一般廃棄物処理施設】&#10;一人当たり有形固定資産（償却資産）額最小値テキスト"/>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518" name="直線コネクタ 517"/>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519" name="【一般廃棄物処理施設】&#10;一人当たり有形固定資産（償却資産）額最大値テキスト"/>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520" name="直線コネクタ 519"/>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521" name="【一般廃棄物処理施設】&#10;一人当たり有形固定資産（償却資産）額平均値テキスト"/>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522" name="フローチャート: 判断 521"/>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523" name="フローチャート: 判断 522"/>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524" name="フローチャート: 判断 523"/>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525" name="フローチャート: 判断 524"/>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526" name="フローチャート: 判断 525"/>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109566</xdr:rowOff>
    </xdr:from>
    <xdr:to>
      <xdr:col>116</xdr:col>
      <xdr:colOff>114300</xdr:colOff>
      <xdr:row>36</xdr:row>
      <xdr:rowOff>39716</xdr:rowOff>
    </xdr:to>
    <xdr:sp macro="" textlink="">
      <xdr:nvSpPr>
        <xdr:cNvPr id="532" name="楕円 531"/>
        <xdr:cNvSpPr/>
      </xdr:nvSpPr>
      <xdr:spPr>
        <a:xfrm>
          <a:off x="22110700" y="61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132443</xdr:rowOff>
    </xdr:from>
    <xdr:ext cx="599010" cy="259045"/>
    <xdr:sp macro="" textlink="">
      <xdr:nvSpPr>
        <xdr:cNvPr id="533" name="【一般廃棄物処理施設】&#10;一人当たり有形固定資産（償却資産）額該当値テキスト"/>
        <xdr:cNvSpPr txBox="1"/>
      </xdr:nvSpPr>
      <xdr:spPr>
        <a:xfrm>
          <a:off x="22199600" y="596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149180</xdr:rowOff>
    </xdr:from>
    <xdr:to>
      <xdr:col>112</xdr:col>
      <xdr:colOff>38100</xdr:colOff>
      <xdr:row>36</xdr:row>
      <xdr:rowOff>79330</xdr:rowOff>
    </xdr:to>
    <xdr:sp macro="" textlink="">
      <xdr:nvSpPr>
        <xdr:cNvPr id="534" name="楕円 533"/>
        <xdr:cNvSpPr/>
      </xdr:nvSpPr>
      <xdr:spPr>
        <a:xfrm>
          <a:off x="21272500" y="6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160366</xdr:rowOff>
    </xdr:from>
    <xdr:to>
      <xdr:col>116</xdr:col>
      <xdr:colOff>63500</xdr:colOff>
      <xdr:row>36</xdr:row>
      <xdr:rowOff>28530</xdr:rowOff>
    </xdr:to>
    <xdr:cxnSp macro="">
      <xdr:nvCxnSpPr>
        <xdr:cNvPr id="535" name="直線コネクタ 534"/>
        <xdr:cNvCxnSpPr/>
      </xdr:nvCxnSpPr>
      <xdr:spPr>
        <a:xfrm flipV="1">
          <a:off x="21323300" y="6161116"/>
          <a:ext cx="838200" cy="3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161271</xdr:rowOff>
    </xdr:from>
    <xdr:to>
      <xdr:col>107</xdr:col>
      <xdr:colOff>101600</xdr:colOff>
      <xdr:row>36</xdr:row>
      <xdr:rowOff>91421</xdr:rowOff>
    </xdr:to>
    <xdr:sp macro="" textlink="">
      <xdr:nvSpPr>
        <xdr:cNvPr id="536" name="楕円 535"/>
        <xdr:cNvSpPr/>
      </xdr:nvSpPr>
      <xdr:spPr>
        <a:xfrm>
          <a:off x="20383500" y="616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28530</xdr:rowOff>
    </xdr:from>
    <xdr:to>
      <xdr:col>111</xdr:col>
      <xdr:colOff>177800</xdr:colOff>
      <xdr:row>36</xdr:row>
      <xdr:rowOff>40621</xdr:rowOff>
    </xdr:to>
    <xdr:cxnSp macro="">
      <xdr:nvCxnSpPr>
        <xdr:cNvPr id="537" name="直線コネクタ 536"/>
        <xdr:cNvCxnSpPr/>
      </xdr:nvCxnSpPr>
      <xdr:spPr>
        <a:xfrm flipV="1">
          <a:off x="20434300" y="6200730"/>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538" name="n_1aveValue【一般廃棄物処理施設】&#10;一人当たり有形固定資産（償却資産）額"/>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539" name="n_2aveValue【一般廃棄物処理施設】&#10;一人当たり有形固定資産（償却資産）額"/>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540" name="n_3aveValue【一般廃棄物処理施設】&#10;一人当たり有形固定資産（償却資産）額"/>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541" name="n_4aveValue【一般廃棄物処理施設】&#10;一人当たり有形固定資産（償却資産）額"/>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95857</xdr:rowOff>
    </xdr:from>
    <xdr:ext cx="599010" cy="259045"/>
    <xdr:sp macro="" textlink="">
      <xdr:nvSpPr>
        <xdr:cNvPr id="542" name="n_1mainValue【一般廃棄物処理施設】&#10;一人当たり有形固定資産（償却資産）額"/>
        <xdr:cNvSpPr txBox="1"/>
      </xdr:nvSpPr>
      <xdr:spPr>
        <a:xfrm>
          <a:off x="21011095" y="592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107948</xdr:rowOff>
    </xdr:from>
    <xdr:ext cx="599010" cy="259045"/>
    <xdr:sp macro="" textlink="">
      <xdr:nvSpPr>
        <xdr:cNvPr id="543" name="n_2mainValue【一般廃棄物処理施設】&#10;一人当たり有形固定資産（償却資産）額"/>
        <xdr:cNvSpPr txBox="1"/>
      </xdr:nvSpPr>
      <xdr:spPr>
        <a:xfrm>
          <a:off x="20134795" y="593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6" name="テキスト ボックス 55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6" name="テキスト ボックス 56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569" name="直線コネクタ 568"/>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570" name="【保健センター・保健所】&#10;有形固定資産減価償却率最小値テキスト"/>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571" name="直線コネクタ 570"/>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572" name="【保健センター・保健所】&#10;有形固定資産減価償却率最大値テキスト"/>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573" name="直線コネクタ 572"/>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574" name="【保健センター・保健所】&#10;有形固定資産減価償却率平均値テキスト"/>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575" name="フローチャート: 判断 574"/>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76" name="フローチャート: 判断 57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577" name="フローチャート: 判断 576"/>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578" name="フローチャート: 判断 577"/>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579" name="フローチャート: 判断 578"/>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171269</xdr:rowOff>
    </xdr:from>
    <xdr:to>
      <xdr:col>85</xdr:col>
      <xdr:colOff>177800</xdr:colOff>
      <xdr:row>59</xdr:row>
      <xdr:rowOff>101419</xdr:rowOff>
    </xdr:to>
    <xdr:sp macro="" textlink="">
      <xdr:nvSpPr>
        <xdr:cNvPr id="585" name="楕円 584"/>
        <xdr:cNvSpPr/>
      </xdr:nvSpPr>
      <xdr:spPr>
        <a:xfrm>
          <a:off x="162687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22696</xdr:rowOff>
    </xdr:from>
    <xdr:ext cx="405111" cy="259045"/>
    <xdr:sp macro="" textlink="">
      <xdr:nvSpPr>
        <xdr:cNvPr id="586" name="【保健センター・保健所】&#10;有形固定資産減価償却率該当値テキスト"/>
        <xdr:cNvSpPr txBox="1"/>
      </xdr:nvSpPr>
      <xdr:spPr>
        <a:xfrm>
          <a:off x="16357600" y="996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587" name="楕円 586"/>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xdr:rowOff>
    </xdr:from>
    <xdr:to>
      <xdr:col>85</xdr:col>
      <xdr:colOff>127000</xdr:colOff>
      <xdr:row>59</xdr:row>
      <xdr:rowOff>50619</xdr:rowOff>
    </xdr:to>
    <xdr:cxnSp macro="">
      <xdr:nvCxnSpPr>
        <xdr:cNvPr id="588" name="直線コネクタ 587"/>
        <xdr:cNvCxnSpPr/>
      </xdr:nvCxnSpPr>
      <xdr:spPr>
        <a:xfrm>
          <a:off x="15481300" y="1013187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101056</xdr:rowOff>
    </xdr:from>
    <xdr:to>
      <xdr:col>76</xdr:col>
      <xdr:colOff>165100</xdr:colOff>
      <xdr:row>59</xdr:row>
      <xdr:rowOff>31206</xdr:rowOff>
    </xdr:to>
    <xdr:sp macro="" textlink="">
      <xdr:nvSpPr>
        <xdr:cNvPr id="589" name="楕円 588"/>
        <xdr:cNvSpPr/>
      </xdr:nvSpPr>
      <xdr:spPr>
        <a:xfrm>
          <a:off x="14541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151856</xdr:rowOff>
    </xdr:from>
    <xdr:to>
      <xdr:col>81</xdr:col>
      <xdr:colOff>50800</xdr:colOff>
      <xdr:row>59</xdr:row>
      <xdr:rowOff>16328</xdr:rowOff>
    </xdr:to>
    <xdr:cxnSp macro="">
      <xdr:nvCxnSpPr>
        <xdr:cNvPr id="590" name="直線コネクタ 589"/>
        <xdr:cNvCxnSpPr/>
      </xdr:nvCxnSpPr>
      <xdr:spPr>
        <a:xfrm>
          <a:off x="14592300" y="100959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591" name="n_1aveValue【保健センター・保健所】&#10;有形固定資産減価償却率"/>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66420</xdr:rowOff>
    </xdr:from>
    <xdr:ext cx="405111" cy="259045"/>
    <xdr:sp macro="" textlink="">
      <xdr:nvSpPr>
        <xdr:cNvPr id="592" name="n_2aveValue【保健センター・保健所】&#10;有形固定資産減価償却率"/>
        <xdr:cNvSpPr txBox="1"/>
      </xdr:nvSpPr>
      <xdr:spPr>
        <a:xfrm>
          <a:off x="14389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593" name="n_3aveValue【保健センター・保健所】&#10;有形固定資産減価償却率"/>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94" name="n_4aveValue【保健センター・保健所】&#10;有形固定資産減価償却率"/>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595" name="n_1mainValue【保健センター・保健所】&#10;有形固定資産減価償却率"/>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47733</xdr:rowOff>
    </xdr:from>
    <xdr:ext cx="405111" cy="259045"/>
    <xdr:sp macro="" textlink="">
      <xdr:nvSpPr>
        <xdr:cNvPr id="596" name="n_2mainValue【保健センター・保健所】&#10;有形固定資産減価償却率"/>
        <xdr:cNvSpPr txBox="1"/>
      </xdr:nvSpPr>
      <xdr:spPr>
        <a:xfrm>
          <a:off x="14389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7" name="直線コネクタ 6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8" name="テキスト ボックス 6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9" name="直線コネクタ 6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0" name="テキスト ボックス 6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1" name="直線コネクタ 6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2" name="テキスト ボックス 6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3" name="直線コネクタ 6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4" name="テキスト ボックス 6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618" name="直線コネクタ 617"/>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19"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20" name="直線コネクタ 619"/>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621" name="【保健センター・保健所】&#10;一人当たり面積最大値テキスト"/>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622" name="直線コネクタ 621"/>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623" name="【保健センター・保健所】&#10;一人当たり面積平均値テキスト"/>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624" name="フローチャート: 判断 623"/>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625" name="フローチャート: 判断 624"/>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626" name="フローチャート: 判断 625"/>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627" name="フローチャート: 判断 626"/>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628" name="フローチャート: 判断 627"/>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634" name="楕円 633"/>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142511</xdr:rowOff>
    </xdr:from>
    <xdr:ext cx="469744" cy="259045"/>
    <xdr:sp macro="" textlink="">
      <xdr:nvSpPr>
        <xdr:cNvPr id="635" name="【保健センター・保健所】&#10;一人当たり面積該当値テキスト"/>
        <xdr:cNvSpPr txBox="1"/>
      </xdr:nvSpPr>
      <xdr:spPr>
        <a:xfrm>
          <a:off x="22199600"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35611</xdr:rowOff>
    </xdr:from>
    <xdr:to>
      <xdr:col>112</xdr:col>
      <xdr:colOff>38100</xdr:colOff>
      <xdr:row>63</xdr:row>
      <xdr:rowOff>137211</xdr:rowOff>
    </xdr:to>
    <xdr:sp macro="" textlink="">
      <xdr:nvSpPr>
        <xdr:cNvPr id="636" name="楕円 635"/>
        <xdr:cNvSpPr/>
      </xdr:nvSpPr>
      <xdr:spPr>
        <a:xfrm>
          <a:off x="21272500" y="108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86411</xdr:rowOff>
    </xdr:to>
    <xdr:cxnSp macro="">
      <xdr:nvCxnSpPr>
        <xdr:cNvPr id="637" name="直線コネクタ 636"/>
        <xdr:cNvCxnSpPr/>
      </xdr:nvCxnSpPr>
      <xdr:spPr>
        <a:xfrm flipV="1">
          <a:off x="21323300" y="1088593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36525</xdr:rowOff>
    </xdr:from>
    <xdr:to>
      <xdr:col>107</xdr:col>
      <xdr:colOff>101600</xdr:colOff>
      <xdr:row>63</xdr:row>
      <xdr:rowOff>138125</xdr:rowOff>
    </xdr:to>
    <xdr:sp macro="" textlink="">
      <xdr:nvSpPr>
        <xdr:cNvPr id="638" name="楕円 637"/>
        <xdr:cNvSpPr/>
      </xdr:nvSpPr>
      <xdr:spPr>
        <a:xfrm>
          <a:off x="20383500" y="108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86411</xdr:rowOff>
    </xdr:from>
    <xdr:to>
      <xdr:col>111</xdr:col>
      <xdr:colOff>177800</xdr:colOff>
      <xdr:row>63</xdr:row>
      <xdr:rowOff>87325</xdr:rowOff>
    </xdr:to>
    <xdr:cxnSp macro="">
      <xdr:nvCxnSpPr>
        <xdr:cNvPr id="639" name="直線コネクタ 638"/>
        <xdr:cNvCxnSpPr/>
      </xdr:nvCxnSpPr>
      <xdr:spPr>
        <a:xfrm flipV="1">
          <a:off x="20434300" y="1088776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640" name="n_1aveValue【保健センター・保健所】&#10;一人当たり面積"/>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641" name="n_2aveValue【保健センター・保健所】&#10;一人当たり面積"/>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642" name="n_3aveValue【保健センター・保健所】&#10;一人当たり面積"/>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643" name="n_4aveValue【保健センター・保健所】&#10;一人当たり面積"/>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128338</xdr:rowOff>
    </xdr:from>
    <xdr:ext cx="469744" cy="259045"/>
    <xdr:sp macro="" textlink="">
      <xdr:nvSpPr>
        <xdr:cNvPr id="644" name="n_1mainValue【保健センター・保健所】&#10;一人当たり面積"/>
        <xdr:cNvSpPr txBox="1"/>
      </xdr:nvSpPr>
      <xdr:spPr>
        <a:xfrm>
          <a:off x="21075727" y="109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129252</xdr:rowOff>
    </xdr:from>
    <xdr:ext cx="469744" cy="259045"/>
    <xdr:sp macro="" textlink="">
      <xdr:nvSpPr>
        <xdr:cNvPr id="645" name="n_2mainValue【保健センター・保健所】&#10;一人当たり面積"/>
        <xdr:cNvSpPr txBox="1"/>
      </xdr:nvSpPr>
      <xdr:spPr>
        <a:xfrm>
          <a:off x="20199427" y="1093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8" name="テキスト ボックス 65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8" name="テキスト ボックス 66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71" name="直線コネクタ 670"/>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3" name="直線コネクタ 67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74"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75" name="直線コネクタ 674"/>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676" name="【消防施設】&#10;有形固定資産減価償却率平均値テキスト"/>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77" name="フローチャート: 判断 676"/>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678" name="フローチャート: 判断 677"/>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79" name="フローチャート: 判断 678"/>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80" name="フローチャート: 判断 679"/>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81" name="フローチャート: 判断 680"/>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62412</xdr:rowOff>
    </xdr:from>
    <xdr:to>
      <xdr:col>85</xdr:col>
      <xdr:colOff>177800</xdr:colOff>
      <xdr:row>79</xdr:row>
      <xdr:rowOff>164012</xdr:rowOff>
    </xdr:to>
    <xdr:sp macro="" textlink="">
      <xdr:nvSpPr>
        <xdr:cNvPr id="687" name="楕円 686"/>
        <xdr:cNvSpPr/>
      </xdr:nvSpPr>
      <xdr:spPr>
        <a:xfrm>
          <a:off x="162687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85289</xdr:rowOff>
    </xdr:from>
    <xdr:ext cx="405111" cy="259045"/>
    <xdr:sp macro="" textlink="">
      <xdr:nvSpPr>
        <xdr:cNvPr id="688" name="【消防施設】&#10;有形固定資産減価償却率該当値テキスト"/>
        <xdr:cNvSpPr txBox="1"/>
      </xdr:nvSpPr>
      <xdr:spPr>
        <a:xfrm>
          <a:off x="16357600" y="1345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689" name="楕円 688"/>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79</xdr:row>
      <xdr:rowOff>113212</xdr:rowOff>
    </xdr:to>
    <xdr:cxnSp macro="">
      <xdr:nvCxnSpPr>
        <xdr:cNvPr id="690" name="直線コネクタ 689"/>
        <xdr:cNvCxnSpPr/>
      </xdr:nvCxnSpPr>
      <xdr:spPr>
        <a:xfrm>
          <a:off x="15481300" y="1363980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13426</xdr:rowOff>
    </xdr:from>
    <xdr:to>
      <xdr:col>76</xdr:col>
      <xdr:colOff>165100</xdr:colOff>
      <xdr:row>79</xdr:row>
      <xdr:rowOff>115026</xdr:rowOff>
    </xdr:to>
    <xdr:sp macro="" textlink="">
      <xdr:nvSpPr>
        <xdr:cNvPr id="691" name="楕円 690"/>
        <xdr:cNvSpPr/>
      </xdr:nvSpPr>
      <xdr:spPr>
        <a:xfrm>
          <a:off x="14541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64226</xdr:rowOff>
    </xdr:from>
    <xdr:to>
      <xdr:col>81</xdr:col>
      <xdr:colOff>50800</xdr:colOff>
      <xdr:row>79</xdr:row>
      <xdr:rowOff>95250</xdr:rowOff>
    </xdr:to>
    <xdr:cxnSp macro="">
      <xdr:nvCxnSpPr>
        <xdr:cNvPr id="692" name="直線コネクタ 691"/>
        <xdr:cNvCxnSpPr/>
      </xdr:nvCxnSpPr>
      <xdr:spPr>
        <a:xfrm>
          <a:off x="14592300" y="136087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693" name="n_1ave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94" name="n_2aveValue【消防施設】&#10;有形固定資産減価償却率"/>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95"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96" name="n_4aveValue【消防施設】&#10;有形固定資産減価償却率"/>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697" name="n_1mainValue【消防施設】&#10;有形固定資産減価償却率"/>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131553</xdr:rowOff>
    </xdr:from>
    <xdr:ext cx="405111" cy="259045"/>
    <xdr:sp macro="" textlink="">
      <xdr:nvSpPr>
        <xdr:cNvPr id="698" name="n_2mainValue【消防施設】&#10;有形固定資産減価償却率"/>
        <xdr:cNvSpPr txBox="1"/>
      </xdr:nvSpPr>
      <xdr:spPr>
        <a:xfrm>
          <a:off x="14389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9" name="直線コネクタ 70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0" name="テキスト ボックス 70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1" name="直線コネクタ 71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2" name="テキスト ボックス 71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3" name="直線コネクタ 71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4" name="テキスト ボックス 71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5" name="直線コネクタ 71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6" name="テキスト ボックス 71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7" name="直線コネクタ 71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8" name="テキスト ボックス 71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9" name="直線コネクタ 71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0" name="テキスト ボックス 71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1" name="直線コネクタ 72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2" name="テキスト ボックス 72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724" name="直線コネクタ 723"/>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725" name="【消防施設】&#10;一人当たり面積最小値テキスト"/>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726" name="直線コネクタ 725"/>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727" name="【消防施設】&#10;一人当たり面積最大値テキスト"/>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728" name="直線コネクタ 727"/>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29" name="【消防施設】&#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30" name="フローチャート: 判断 729"/>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731" name="フローチャート: 判断 730"/>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32" name="フローチャート: 判断 731"/>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733" name="フローチャート: 判断 732"/>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734" name="フローチャート: 判断 733"/>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5" name="テキスト ボックス 73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6" name="テキスト ボックス 73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7" name="テキスト ボックス 73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8" name="テキスト ボックス 73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9" name="テキスト ボックス 73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64044</xdr:rowOff>
    </xdr:from>
    <xdr:to>
      <xdr:col>116</xdr:col>
      <xdr:colOff>114300</xdr:colOff>
      <xdr:row>83</xdr:row>
      <xdr:rowOff>165644</xdr:rowOff>
    </xdr:to>
    <xdr:sp macro="" textlink="">
      <xdr:nvSpPr>
        <xdr:cNvPr id="740" name="楕円 739"/>
        <xdr:cNvSpPr/>
      </xdr:nvSpPr>
      <xdr:spPr>
        <a:xfrm>
          <a:off x="22110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86921</xdr:rowOff>
    </xdr:from>
    <xdr:ext cx="469744" cy="259045"/>
    <xdr:sp macro="" textlink="">
      <xdr:nvSpPr>
        <xdr:cNvPr id="741" name="【消防施設】&#10;一人当たり面積該当値テキスト"/>
        <xdr:cNvSpPr txBox="1"/>
      </xdr:nvSpPr>
      <xdr:spPr>
        <a:xfrm>
          <a:off x="22199600" y="1414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77107</xdr:rowOff>
    </xdr:from>
    <xdr:to>
      <xdr:col>112</xdr:col>
      <xdr:colOff>38100</xdr:colOff>
      <xdr:row>84</xdr:row>
      <xdr:rowOff>7257</xdr:rowOff>
    </xdr:to>
    <xdr:sp macro="" textlink="">
      <xdr:nvSpPr>
        <xdr:cNvPr id="742" name="楕円 741"/>
        <xdr:cNvSpPr/>
      </xdr:nvSpPr>
      <xdr:spPr>
        <a:xfrm>
          <a:off x="2127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114844</xdr:rowOff>
    </xdr:from>
    <xdr:to>
      <xdr:col>116</xdr:col>
      <xdr:colOff>63500</xdr:colOff>
      <xdr:row>83</xdr:row>
      <xdr:rowOff>127907</xdr:rowOff>
    </xdr:to>
    <xdr:cxnSp macro="">
      <xdr:nvCxnSpPr>
        <xdr:cNvPr id="743" name="直線コネクタ 742"/>
        <xdr:cNvCxnSpPr/>
      </xdr:nvCxnSpPr>
      <xdr:spPr>
        <a:xfrm flipV="1">
          <a:off x="21323300" y="143451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86905</xdr:rowOff>
    </xdr:from>
    <xdr:to>
      <xdr:col>107</xdr:col>
      <xdr:colOff>101600</xdr:colOff>
      <xdr:row>84</xdr:row>
      <xdr:rowOff>17055</xdr:rowOff>
    </xdr:to>
    <xdr:sp macro="" textlink="">
      <xdr:nvSpPr>
        <xdr:cNvPr id="744" name="楕円 743"/>
        <xdr:cNvSpPr/>
      </xdr:nvSpPr>
      <xdr:spPr>
        <a:xfrm>
          <a:off x="20383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127907</xdr:rowOff>
    </xdr:from>
    <xdr:to>
      <xdr:col>111</xdr:col>
      <xdr:colOff>177800</xdr:colOff>
      <xdr:row>83</xdr:row>
      <xdr:rowOff>137705</xdr:rowOff>
    </xdr:to>
    <xdr:cxnSp macro="">
      <xdr:nvCxnSpPr>
        <xdr:cNvPr id="745" name="直線コネクタ 744"/>
        <xdr:cNvCxnSpPr/>
      </xdr:nvCxnSpPr>
      <xdr:spPr>
        <a:xfrm flipV="1">
          <a:off x="20434300" y="1435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83293</xdr:rowOff>
    </xdr:from>
    <xdr:ext cx="469744" cy="259045"/>
    <xdr:sp macro="" textlink="">
      <xdr:nvSpPr>
        <xdr:cNvPr id="746" name="n_1aveValue【消防施設】&#10;一人当たり面積"/>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47" name="n_2aveValue【消防施設】&#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748" name="n_3aveValue【消防施設】&#10;一人当たり面積"/>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749" name="n_4aveValue【消防施設】&#10;一人当たり面積"/>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23784</xdr:rowOff>
    </xdr:from>
    <xdr:ext cx="469744" cy="259045"/>
    <xdr:sp macro="" textlink="">
      <xdr:nvSpPr>
        <xdr:cNvPr id="750" name="n_1mainValue【消防施設】&#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33582</xdr:rowOff>
    </xdr:from>
    <xdr:ext cx="469744" cy="259045"/>
    <xdr:sp macro="" textlink="">
      <xdr:nvSpPr>
        <xdr:cNvPr id="751" name="n_2mainValue【消防施設】&#10;一人当たり面積"/>
        <xdr:cNvSpPr txBox="1"/>
      </xdr:nvSpPr>
      <xdr:spPr>
        <a:xfrm>
          <a:off x="20199427" y="1409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2" name="テキスト ボックス 76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3" name="直線コネクタ 7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4" name="テキスト ボックス 76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5" name="直線コネクタ 7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6" name="テキスト ボックス 7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7" name="直線コネクタ 7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8" name="テキスト ボックス 7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9" name="直線コネクタ 7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0" name="テキスト ボックス 7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1" name="直線コネクタ 7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2" name="テキスト ボックス 7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4" name="テキスト ボックス 77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776" name="直線コネクタ 775"/>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77"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778" name="直線コネクタ 777"/>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779"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780" name="直線コネクタ 779"/>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781"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82" name="フローチャート: 判断 781"/>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83" name="フローチャート: 判断 782"/>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84" name="フローチャート: 判断 783"/>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85" name="フローチャート: 判断 784"/>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786" name="フローチャート: 判断 785"/>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7" name="テキスト ボックス 7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8" name="テキスト ボックス 7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9" name="テキスト ボックス 7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0" name="テキスト ボックス 7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1" name="テキスト ボックス 7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103505</xdr:rowOff>
    </xdr:from>
    <xdr:to>
      <xdr:col>85</xdr:col>
      <xdr:colOff>177800</xdr:colOff>
      <xdr:row>100</xdr:row>
      <xdr:rowOff>33655</xdr:rowOff>
    </xdr:to>
    <xdr:sp macro="" textlink="">
      <xdr:nvSpPr>
        <xdr:cNvPr id="792" name="楕円 791"/>
        <xdr:cNvSpPr/>
      </xdr:nvSpPr>
      <xdr:spPr>
        <a:xfrm>
          <a:off x="16268700" y="170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56532</xdr:rowOff>
    </xdr:from>
    <xdr:ext cx="405111" cy="259045"/>
    <xdr:sp macro="" textlink="">
      <xdr:nvSpPr>
        <xdr:cNvPr id="793" name="【庁舎】&#10;有形固定資産減価償却率該当値テキスト"/>
        <xdr:cNvSpPr txBox="1"/>
      </xdr:nvSpPr>
      <xdr:spPr>
        <a:xfrm>
          <a:off x="16357600" y="1703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69214</xdr:rowOff>
    </xdr:from>
    <xdr:to>
      <xdr:col>81</xdr:col>
      <xdr:colOff>101600</xdr:colOff>
      <xdr:row>99</xdr:row>
      <xdr:rowOff>170814</xdr:rowOff>
    </xdr:to>
    <xdr:sp macro="" textlink="">
      <xdr:nvSpPr>
        <xdr:cNvPr id="794" name="楕円 793"/>
        <xdr:cNvSpPr/>
      </xdr:nvSpPr>
      <xdr:spPr>
        <a:xfrm>
          <a:off x="15430500" y="170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120014</xdr:rowOff>
    </xdr:from>
    <xdr:to>
      <xdr:col>85</xdr:col>
      <xdr:colOff>127000</xdr:colOff>
      <xdr:row>99</xdr:row>
      <xdr:rowOff>154305</xdr:rowOff>
    </xdr:to>
    <xdr:cxnSp macro="">
      <xdr:nvCxnSpPr>
        <xdr:cNvPr id="795" name="直線コネクタ 794"/>
        <xdr:cNvCxnSpPr/>
      </xdr:nvCxnSpPr>
      <xdr:spPr>
        <a:xfrm>
          <a:off x="15481300" y="170935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33020</xdr:rowOff>
    </xdr:from>
    <xdr:to>
      <xdr:col>76</xdr:col>
      <xdr:colOff>165100</xdr:colOff>
      <xdr:row>99</xdr:row>
      <xdr:rowOff>134620</xdr:rowOff>
    </xdr:to>
    <xdr:sp macro="" textlink="">
      <xdr:nvSpPr>
        <xdr:cNvPr id="796" name="楕円 795"/>
        <xdr:cNvSpPr/>
      </xdr:nvSpPr>
      <xdr:spPr>
        <a:xfrm>
          <a:off x="14541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83820</xdr:rowOff>
    </xdr:from>
    <xdr:to>
      <xdr:col>81</xdr:col>
      <xdr:colOff>50800</xdr:colOff>
      <xdr:row>99</xdr:row>
      <xdr:rowOff>120014</xdr:rowOff>
    </xdr:to>
    <xdr:cxnSp macro="">
      <xdr:nvCxnSpPr>
        <xdr:cNvPr id="797" name="直線コネクタ 796"/>
        <xdr:cNvCxnSpPr/>
      </xdr:nvCxnSpPr>
      <xdr:spPr>
        <a:xfrm>
          <a:off x="14592300" y="170573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98" name="n_1aveValue【庁舎】&#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799" name="n_2ave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800" name="n_3aveValue【庁舎】&#10;有形固定資産減価償却率"/>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801" name="n_4aveValue【庁舎】&#10;有形固定資産減価償却率"/>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15891</xdr:rowOff>
    </xdr:from>
    <xdr:ext cx="405111" cy="259045"/>
    <xdr:sp macro="" textlink="">
      <xdr:nvSpPr>
        <xdr:cNvPr id="802" name="n_1mainValue【庁舎】&#10;有形固定資産減価償却率"/>
        <xdr:cNvSpPr txBox="1"/>
      </xdr:nvSpPr>
      <xdr:spPr>
        <a:xfrm>
          <a:off x="15266044" y="1681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97</xdr:row>
      <xdr:rowOff>151147</xdr:rowOff>
    </xdr:from>
    <xdr:ext cx="405111" cy="259045"/>
    <xdr:sp macro="" textlink="">
      <xdr:nvSpPr>
        <xdr:cNvPr id="803" name="n_2mainValue【庁舎】&#10;有形固定資産減価償却率"/>
        <xdr:cNvSpPr txBox="1"/>
      </xdr:nvSpPr>
      <xdr:spPr>
        <a:xfrm>
          <a:off x="1438974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827" name="直線コネクタ 826"/>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828"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829" name="直線コネクタ 828"/>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830"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831" name="直線コネクタ 830"/>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832" name="【庁舎】&#10;一人当たり面積平均値テキスト"/>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833" name="フローチャート: 判断 832"/>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834" name="フローチャート: 判断 833"/>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835" name="フローチャート: 判断 834"/>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36" name="フローチャート: 判断 835"/>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837" name="フローチャート: 判断 836"/>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111761</xdr:rowOff>
    </xdr:from>
    <xdr:to>
      <xdr:col>116</xdr:col>
      <xdr:colOff>114300</xdr:colOff>
      <xdr:row>100</xdr:row>
      <xdr:rowOff>41911</xdr:rowOff>
    </xdr:to>
    <xdr:sp macro="" textlink="">
      <xdr:nvSpPr>
        <xdr:cNvPr id="843" name="楕円 842"/>
        <xdr:cNvSpPr/>
      </xdr:nvSpPr>
      <xdr:spPr>
        <a:xfrm>
          <a:off x="22110700" y="170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52088</xdr:rowOff>
    </xdr:from>
    <xdr:ext cx="469744" cy="259045"/>
    <xdr:sp macro="" textlink="">
      <xdr:nvSpPr>
        <xdr:cNvPr id="844" name="【庁舎】&#10;一人当たり面積該当値テキスト"/>
        <xdr:cNvSpPr txBox="1"/>
      </xdr:nvSpPr>
      <xdr:spPr>
        <a:xfrm>
          <a:off x="221996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157480</xdr:rowOff>
    </xdr:from>
    <xdr:to>
      <xdr:col>112</xdr:col>
      <xdr:colOff>38100</xdr:colOff>
      <xdr:row>100</xdr:row>
      <xdr:rowOff>87630</xdr:rowOff>
    </xdr:to>
    <xdr:sp macro="" textlink="">
      <xdr:nvSpPr>
        <xdr:cNvPr id="845" name="楕円 844"/>
        <xdr:cNvSpPr/>
      </xdr:nvSpPr>
      <xdr:spPr>
        <a:xfrm>
          <a:off x="21272500" y="171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162561</xdr:rowOff>
    </xdr:from>
    <xdr:to>
      <xdr:col>116</xdr:col>
      <xdr:colOff>63500</xdr:colOff>
      <xdr:row>100</xdr:row>
      <xdr:rowOff>36830</xdr:rowOff>
    </xdr:to>
    <xdr:cxnSp macro="">
      <xdr:nvCxnSpPr>
        <xdr:cNvPr id="846" name="直線コネクタ 845"/>
        <xdr:cNvCxnSpPr/>
      </xdr:nvCxnSpPr>
      <xdr:spPr>
        <a:xfrm flipV="1">
          <a:off x="21323300" y="17136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160020</xdr:rowOff>
    </xdr:from>
    <xdr:to>
      <xdr:col>107</xdr:col>
      <xdr:colOff>101600</xdr:colOff>
      <xdr:row>100</xdr:row>
      <xdr:rowOff>90170</xdr:rowOff>
    </xdr:to>
    <xdr:sp macro="" textlink="">
      <xdr:nvSpPr>
        <xdr:cNvPr id="847" name="楕円 846"/>
        <xdr:cNvSpPr/>
      </xdr:nvSpPr>
      <xdr:spPr>
        <a:xfrm>
          <a:off x="20383500" y="171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36830</xdr:rowOff>
    </xdr:from>
    <xdr:to>
      <xdr:col>111</xdr:col>
      <xdr:colOff>177800</xdr:colOff>
      <xdr:row>100</xdr:row>
      <xdr:rowOff>39370</xdr:rowOff>
    </xdr:to>
    <xdr:cxnSp macro="">
      <xdr:nvCxnSpPr>
        <xdr:cNvPr id="848" name="直線コネクタ 847"/>
        <xdr:cNvCxnSpPr/>
      </xdr:nvCxnSpPr>
      <xdr:spPr>
        <a:xfrm flipV="1">
          <a:off x="20434300" y="171818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41927</xdr:rowOff>
    </xdr:from>
    <xdr:ext cx="469744" cy="259045"/>
    <xdr:sp macro="" textlink="">
      <xdr:nvSpPr>
        <xdr:cNvPr id="849" name="n_1aveValue【庁舎】&#10;一人当たり面積"/>
        <xdr:cNvSpPr txBox="1"/>
      </xdr:nvSpPr>
      <xdr:spPr>
        <a:xfrm>
          <a:off x="210757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50" name="n_2ave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51" name="n_3aveValue【庁舎】&#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852" name="n_4aveValue【庁舎】&#10;一人当たり面積"/>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104157</xdr:rowOff>
    </xdr:from>
    <xdr:ext cx="469744" cy="259045"/>
    <xdr:sp macro="" textlink="">
      <xdr:nvSpPr>
        <xdr:cNvPr id="853" name="n_1mainValue【庁舎】&#10;一人当たり面積"/>
        <xdr:cNvSpPr txBox="1"/>
      </xdr:nvSpPr>
      <xdr:spPr>
        <a:xfrm>
          <a:off x="21075727" y="1690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106697</xdr:rowOff>
    </xdr:from>
    <xdr:ext cx="469744" cy="259045"/>
    <xdr:sp macro="" textlink="">
      <xdr:nvSpPr>
        <xdr:cNvPr id="854" name="n_2mainValue【庁舎】&#10;一人当たり面積"/>
        <xdr:cNvSpPr txBox="1"/>
      </xdr:nvSpPr>
      <xdr:spPr>
        <a:xfrm>
          <a:off x="20199427" y="1690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殆どの施設において類似団体や全国平均、東京都平均を下回っているが、庁舎においては平成２５年度完成したため、突出して低い比率となっている。また、一般廃棄物処理施設については島内になかった汚泥再生処理センターが平成２３年度に完成。今後、ごみ焼却場の建替え計画もあるため、さらに有形固定資産減価償却率は低くなる見通し。</a:t>
          </a:r>
        </a:p>
        <a:p>
          <a:r>
            <a:rPr kumimoji="1" lang="ja-JP" altLang="en-US" sz="1300">
              <a:latin typeface="ＭＳ Ｐゴシック" panose="020B0600070205080204" pitchFamily="50" charset="-128"/>
              <a:ea typeface="ＭＳ Ｐゴシック" panose="020B0600070205080204" pitchFamily="50" charset="-128"/>
            </a:rPr>
            <a:t>　体育館・プールは学校の統合後の体育館を残し、屋内運動場として活用しているため高い比率となっている。屋内運動場については老朽化もあり施設利用者数も踏まえ今後の在り方を検討していく。また、市民会館についても同様に今後の在り方について検討をすす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基準財政収入額は０．６％６００万円の増となったが、基準財政需要額においても公債費の償還費等の増により１．１％３，４００万円増となったため、前年度と同水準となった。</a:t>
          </a:r>
        </a:p>
        <a:p>
          <a:r>
            <a:rPr kumimoji="1" lang="ja-JP" altLang="en-US" sz="1300">
              <a:latin typeface="ＭＳ Ｐゴシック" panose="020B0600070205080204" pitchFamily="50" charset="-128"/>
              <a:ea typeface="ＭＳ Ｐゴシック" panose="020B0600070205080204" pitchFamily="50" charset="-128"/>
            </a:rPr>
            <a:t>　町税の徴収率は年々上がっているが、固定資産の評価替えやたばこの消費本数減のため、厳しい状況を予測しているが、今後も徴収強化により自主財源の確保に努め、財政の健全化を図る。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町税や地方特例交付金等により０．８％３，０００万円の増となったが、分子において公営企業への操出金の増により４．９％１億５，２００万円の増となったため、前年度より３．５％低下した。</a:t>
          </a:r>
        </a:p>
        <a:p>
          <a:r>
            <a:rPr kumimoji="1" lang="ja-JP" altLang="en-US" sz="1300">
              <a:latin typeface="ＭＳ Ｐゴシック" panose="020B0600070205080204" pitchFamily="50" charset="-128"/>
              <a:ea typeface="ＭＳ Ｐゴシック" panose="020B0600070205080204" pitchFamily="50" charset="-128"/>
            </a:rPr>
            <a:t>　今後も厳しい経営状況にある公営企業への操出金等により大きく左右されるが、維持補修費、物件費等の削減を図り、改善に努める。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21802</xdr:rowOff>
    </xdr:to>
    <xdr:cxnSp macro="">
      <xdr:nvCxnSpPr>
        <xdr:cNvPr id="133" name="直線コネクタ 132"/>
        <xdr:cNvCxnSpPr/>
      </xdr:nvCxnSpPr>
      <xdr:spPr>
        <a:xfrm>
          <a:off x="4114800" y="10682394"/>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91229</xdr:rowOff>
    </xdr:from>
    <xdr:to>
      <xdr:col>19</xdr:col>
      <xdr:colOff>133350</xdr:colOff>
      <xdr:row>62</xdr:row>
      <xdr:rowOff>52494</xdr:rowOff>
    </xdr:to>
    <xdr:cxnSp macro="">
      <xdr:nvCxnSpPr>
        <xdr:cNvPr id="136" name="直線コネクタ 135"/>
        <xdr:cNvCxnSpPr/>
      </xdr:nvCxnSpPr>
      <xdr:spPr>
        <a:xfrm>
          <a:off x="3225800" y="1054967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91229</xdr:rowOff>
    </xdr:from>
    <xdr:to>
      <xdr:col>15</xdr:col>
      <xdr:colOff>82550</xdr:colOff>
      <xdr:row>62</xdr:row>
      <xdr:rowOff>84667</xdr:rowOff>
    </xdr:to>
    <xdr:cxnSp macro="">
      <xdr:nvCxnSpPr>
        <xdr:cNvPr id="139" name="直線コネクタ 138"/>
        <xdr:cNvCxnSpPr/>
      </xdr:nvCxnSpPr>
      <xdr:spPr>
        <a:xfrm flipV="1">
          <a:off x="2336800" y="10549679"/>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62</xdr:row>
      <xdr:rowOff>132927</xdr:rowOff>
    </xdr:to>
    <xdr:cxnSp macro="">
      <xdr:nvCxnSpPr>
        <xdr:cNvPr id="142" name="直線コネクタ 141"/>
        <xdr:cNvCxnSpPr/>
      </xdr:nvCxnSpPr>
      <xdr:spPr>
        <a:xfrm flipV="1">
          <a:off x="1447800" y="107145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52" name="楕円 151"/>
        <xdr:cNvSpPr/>
      </xdr:nvSpPr>
      <xdr:spPr>
        <a:xfrm>
          <a:off x="4902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158979</xdr:rowOff>
    </xdr:from>
    <xdr:ext cx="762000" cy="259045"/>
    <xdr:sp macro="" textlink="">
      <xdr:nvSpPr>
        <xdr:cNvPr id="153" name="財政構造の弾力性該当値テキスト"/>
        <xdr:cNvSpPr txBox="1"/>
      </xdr:nvSpPr>
      <xdr:spPr>
        <a:xfrm>
          <a:off x="50419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4" name="楕円 153"/>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5" name="テキスト ボックス 154"/>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40429</xdr:rowOff>
    </xdr:from>
    <xdr:to>
      <xdr:col>15</xdr:col>
      <xdr:colOff>133350</xdr:colOff>
      <xdr:row>61</xdr:row>
      <xdr:rowOff>142029</xdr:rowOff>
    </xdr:to>
    <xdr:sp macro="" textlink="">
      <xdr:nvSpPr>
        <xdr:cNvPr id="156" name="楕円 155"/>
        <xdr:cNvSpPr/>
      </xdr:nvSpPr>
      <xdr:spPr>
        <a:xfrm>
          <a:off x="3175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152206</xdr:rowOff>
    </xdr:from>
    <xdr:ext cx="762000" cy="259045"/>
    <xdr:sp macro="" textlink="">
      <xdr:nvSpPr>
        <xdr:cNvPr id="157" name="テキスト ボックス 156"/>
        <xdr:cNvSpPr txBox="1"/>
      </xdr:nvSpPr>
      <xdr:spPr>
        <a:xfrm>
          <a:off x="2844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8" name="楕円 157"/>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9" name="テキスト ボックス 158"/>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0" name="楕円 159"/>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1" name="テキスト ボックス 160"/>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地理的要因により島内各所に点在する施設の維持補修費のほか、保育所等の直営や空港消防業務の受託により人件費がかかること、島外へのごみ処理等に係る物件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人当たりの金額の悪化が見込まれるが、既存施設の長寿命化やコスト低減を図るほか、ごみの減量化に取り組んでいく。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2882</xdr:rowOff>
    </xdr:from>
    <xdr:to>
      <xdr:col>23</xdr:col>
      <xdr:colOff>133350</xdr:colOff>
      <xdr:row>87</xdr:row>
      <xdr:rowOff>157426</xdr:rowOff>
    </xdr:to>
    <xdr:cxnSp macro="">
      <xdr:nvCxnSpPr>
        <xdr:cNvPr id="196" name="直線コネクタ 195"/>
        <xdr:cNvCxnSpPr/>
      </xdr:nvCxnSpPr>
      <xdr:spPr>
        <a:xfrm>
          <a:off x="4114800" y="14919032"/>
          <a:ext cx="838200" cy="1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111368</xdr:rowOff>
    </xdr:from>
    <xdr:to>
      <xdr:col>19</xdr:col>
      <xdr:colOff>133350</xdr:colOff>
      <xdr:row>87</xdr:row>
      <xdr:rowOff>2882</xdr:rowOff>
    </xdr:to>
    <xdr:cxnSp macro="">
      <xdr:nvCxnSpPr>
        <xdr:cNvPr id="199" name="直線コネクタ 198"/>
        <xdr:cNvCxnSpPr/>
      </xdr:nvCxnSpPr>
      <xdr:spPr>
        <a:xfrm>
          <a:off x="3225800" y="14856068"/>
          <a:ext cx="889000" cy="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71165</xdr:rowOff>
    </xdr:from>
    <xdr:to>
      <xdr:col>15</xdr:col>
      <xdr:colOff>82550</xdr:colOff>
      <xdr:row>86</xdr:row>
      <xdr:rowOff>111368</xdr:rowOff>
    </xdr:to>
    <xdr:cxnSp macro="">
      <xdr:nvCxnSpPr>
        <xdr:cNvPr id="202" name="直線コネクタ 201"/>
        <xdr:cNvCxnSpPr/>
      </xdr:nvCxnSpPr>
      <xdr:spPr>
        <a:xfrm>
          <a:off x="2336800" y="14815865"/>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53887</xdr:rowOff>
    </xdr:from>
    <xdr:to>
      <xdr:col>11</xdr:col>
      <xdr:colOff>31750</xdr:colOff>
      <xdr:row>86</xdr:row>
      <xdr:rowOff>71165</xdr:rowOff>
    </xdr:to>
    <xdr:cxnSp macro="">
      <xdr:nvCxnSpPr>
        <xdr:cNvPr id="205" name="直線コネクタ 204"/>
        <xdr:cNvCxnSpPr/>
      </xdr:nvCxnSpPr>
      <xdr:spPr>
        <a:xfrm>
          <a:off x="1447800" y="1479858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106626</xdr:rowOff>
    </xdr:from>
    <xdr:to>
      <xdr:col>23</xdr:col>
      <xdr:colOff>184150</xdr:colOff>
      <xdr:row>88</xdr:row>
      <xdr:rowOff>36776</xdr:rowOff>
    </xdr:to>
    <xdr:sp macro="" textlink="">
      <xdr:nvSpPr>
        <xdr:cNvPr id="215" name="楕円 214"/>
        <xdr:cNvSpPr/>
      </xdr:nvSpPr>
      <xdr:spPr>
        <a:xfrm>
          <a:off x="4902200" y="150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78703</xdr:rowOff>
    </xdr:from>
    <xdr:ext cx="762000" cy="259045"/>
    <xdr:sp macro="" textlink="">
      <xdr:nvSpPr>
        <xdr:cNvPr id="216" name="人件費・物件費等の状況該当値テキスト"/>
        <xdr:cNvSpPr txBox="1"/>
      </xdr:nvSpPr>
      <xdr:spPr>
        <a:xfrm>
          <a:off x="5041900" y="1499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123532</xdr:rowOff>
    </xdr:from>
    <xdr:to>
      <xdr:col>19</xdr:col>
      <xdr:colOff>184150</xdr:colOff>
      <xdr:row>87</xdr:row>
      <xdr:rowOff>53682</xdr:rowOff>
    </xdr:to>
    <xdr:sp macro="" textlink="">
      <xdr:nvSpPr>
        <xdr:cNvPr id="217" name="楕円 216"/>
        <xdr:cNvSpPr/>
      </xdr:nvSpPr>
      <xdr:spPr>
        <a:xfrm>
          <a:off x="4064000" y="148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38459</xdr:rowOff>
    </xdr:from>
    <xdr:ext cx="736600" cy="259045"/>
    <xdr:sp macro="" textlink="">
      <xdr:nvSpPr>
        <xdr:cNvPr id="218" name="テキスト ボックス 217"/>
        <xdr:cNvSpPr txBox="1"/>
      </xdr:nvSpPr>
      <xdr:spPr>
        <a:xfrm>
          <a:off x="3733800" y="1495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60568</xdr:rowOff>
    </xdr:from>
    <xdr:to>
      <xdr:col>15</xdr:col>
      <xdr:colOff>133350</xdr:colOff>
      <xdr:row>86</xdr:row>
      <xdr:rowOff>162168</xdr:rowOff>
    </xdr:to>
    <xdr:sp macro="" textlink="">
      <xdr:nvSpPr>
        <xdr:cNvPr id="219" name="楕円 218"/>
        <xdr:cNvSpPr/>
      </xdr:nvSpPr>
      <xdr:spPr>
        <a:xfrm>
          <a:off x="3175000" y="148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146945</xdr:rowOff>
    </xdr:from>
    <xdr:ext cx="762000" cy="259045"/>
    <xdr:sp macro="" textlink="">
      <xdr:nvSpPr>
        <xdr:cNvPr id="220" name="テキスト ボックス 219"/>
        <xdr:cNvSpPr txBox="1"/>
      </xdr:nvSpPr>
      <xdr:spPr>
        <a:xfrm>
          <a:off x="2844800" y="1489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20365</xdr:rowOff>
    </xdr:from>
    <xdr:to>
      <xdr:col>11</xdr:col>
      <xdr:colOff>82550</xdr:colOff>
      <xdr:row>86</xdr:row>
      <xdr:rowOff>121965</xdr:rowOff>
    </xdr:to>
    <xdr:sp macro="" textlink="">
      <xdr:nvSpPr>
        <xdr:cNvPr id="221" name="楕円 220"/>
        <xdr:cNvSpPr/>
      </xdr:nvSpPr>
      <xdr:spPr>
        <a:xfrm>
          <a:off x="2286000" y="147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106742</xdr:rowOff>
    </xdr:from>
    <xdr:ext cx="762000" cy="259045"/>
    <xdr:sp macro="" textlink="">
      <xdr:nvSpPr>
        <xdr:cNvPr id="222" name="テキスト ボックス 221"/>
        <xdr:cNvSpPr txBox="1"/>
      </xdr:nvSpPr>
      <xdr:spPr>
        <a:xfrm>
          <a:off x="1955800" y="1485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3087</xdr:rowOff>
    </xdr:from>
    <xdr:to>
      <xdr:col>7</xdr:col>
      <xdr:colOff>31750</xdr:colOff>
      <xdr:row>86</xdr:row>
      <xdr:rowOff>104687</xdr:rowOff>
    </xdr:to>
    <xdr:sp macro="" textlink="">
      <xdr:nvSpPr>
        <xdr:cNvPr id="223" name="楕円 222"/>
        <xdr:cNvSpPr/>
      </xdr:nvSpPr>
      <xdr:spPr>
        <a:xfrm>
          <a:off x="1397000" y="147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89464</xdr:rowOff>
    </xdr:from>
    <xdr:ext cx="762000" cy="259045"/>
    <xdr:sp macro="" textlink="">
      <xdr:nvSpPr>
        <xdr:cNvPr id="224" name="テキスト ボックス 223"/>
        <xdr:cNvSpPr txBox="1"/>
      </xdr:nvSpPr>
      <xdr:spPr>
        <a:xfrm>
          <a:off x="1066800" y="148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より水準を維持しており、全国市平均をはじめ、全国町村平均、類似団体平均を大きく下回っており、給与水準は最低水準にある。国を基準としているが、昇格に必要な年限を長くしているほか、昇給を抑えることで給与の適正化に努めている。</a:t>
          </a:r>
        </a:p>
        <a:p>
          <a:r>
            <a:rPr kumimoji="1" lang="ja-JP" altLang="en-US" sz="1300">
              <a:latin typeface="ＭＳ Ｐゴシック" panose="020B0600070205080204" pitchFamily="50" charset="-128"/>
              <a:ea typeface="ＭＳ Ｐゴシック" panose="020B0600070205080204" pitchFamily="50" charset="-128"/>
            </a:rPr>
            <a:t>　今後も引き続き、水準を維持する。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51102</xdr:rowOff>
    </xdr:from>
    <xdr:to>
      <xdr:col>81</xdr:col>
      <xdr:colOff>44450</xdr:colOff>
      <xdr:row>81</xdr:row>
      <xdr:rowOff>85573</xdr:rowOff>
    </xdr:to>
    <xdr:cxnSp macro="">
      <xdr:nvCxnSpPr>
        <xdr:cNvPr id="260" name="直線コネクタ 259"/>
        <xdr:cNvCxnSpPr/>
      </xdr:nvCxnSpPr>
      <xdr:spPr>
        <a:xfrm flipV="1">
          <a:off x="16179800" y="139385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85573</xdr:rowOff>
    </xdr:from>
    <xdr:to>
      <xdr:col>77</xdr:col>
      <xdr:colOff>44450</xdr:colOff>
      <xdr:row>81</xdr:row>
      <xdr:rowOff>154516</xdr:rowOff>
    </xdr:to>
    <xdr:cxnSp macro="">
      <xdr:nvCxnSpPr>
        <xdr:cNvPr id="263" name="直線コネクタ 262"/>
        <xdr:cNvCxnSpPr/>
      </xdr:nvCxnSpPr>
      <xdr:spPr>
        <a:xfrm flipV="1">
          <a:off x="15290800" y="139730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142118</xdr:rowOff>
    </xdr:from>
    <xdr:to>
      <xdr:col>72</xdr:col>
      <xdr:colOff>203200</xdr:colOff>
      <xdr:row>81</xdr:row>
      <xdr:rowOff>154516</xdr:rowOff>
    </xdr:to>
    <xdr:cxnSp macro="">
      <xdr:nvCxnSpPr>
        <xdr:cNvPr id="266" name="直線コネクタ 265"/>
        <xdr:cNvCxnSpPr/>
      </xdr:nvCxnSpPr>
      <xdr:spPr>
        <a:xfrm>
          <a:off x="14401800" y="1385811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142118</xdr:rowOff>
    </xdr:from>
    <xdr:to>
      <xdr:col>68</xdr:col>
      <xdr:colOff>152400</xdr:colOff>
      <xdr:row>82</xdr:row>
      <xdr:rowOff>40518</xdr:rowOff>
    </xdr:to>
    <xdr:cxnSp macro="">
      <xdr:nvCxnSpPr>
        <xdr:cNvPr id="269" name="直線コネクタ 268"/>
        <xdr:cNvCxnSpPr/>
      </xdr:nvCxnSpPr>
      <xdr:spPr>
        <a:xfrm flipV="1">
          <a:off x="13512800" y="138581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302</xdr:rowOff>
    </xdr:from>
    <xdr:to>
      <xdr:col>81</xdr:col>
      <xdr:colOff>95250</xdr:colOff>
      <xdr:row>81</xdr:row>
      <xdr:rowOff>101902</xdr:rowOff>
    </xdr:to>
    <xdr:sp macro="" textlink="">
      <xdr:nvSpPr>
        <xdr:cNvPr id="279" name="楕円 278"/>
        <xdr:cNvSpPr/>
      </xdr:nvSpPr>
      <xdr:spPr>
        <a:xfrm>
          <a:off x="169672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93029</xdr:rowOff>
    </xdr:from>
    <xdr:ext cx="762000" cy="259045"/>
    <xdr:sp macro="" textlink="">
      <xdr:nvSpPr>
        <xdr:cNvPr id="280" name="給与水準   （国との比較）該当値テキスト"/>
        <xdr:cNvSpPr txBox="1"/>
      </xdr:nvSpPr>
      <xdr:spPr>
        <a:xfrm>
          <a:off x="17106900" y="138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34773</xdr:rowOff>
    </xdr:from>
    <xdr:to>
      <xdr:col>77</xdr:col>
      <xdr:colOff>95250</xdr:colOff>
      <xdr:row>81</xdr:row>
      <xdr:rowOff>136373</xdr:rowOff>
    </xdr:to>
    <xdr:sp macro="" textlink="">
      <xdr:nvSpPr>
        <xdr:cNvPr id="281" name="楕円 280"/>
        <xdr:cNvSpPr/>
      </xdr:nvSpPr>
      <xdr:spPr>
        <a:xfrm>
          <a:off x="16129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146550</xdr:rowOff>
    </xdr:from>
    <xdr:ext cx="736600" cy="259045"/>
    <xdr:sp macro="" textlink="">
      <xdr:nvSpPr>
        <xdr:cNvPr id="282" name="テキスト ボックス 281"/>
        <xdr:cNvSpPr txBox="1"/>
      </xdr:nvSpPr>
      <xdr:spPr>
        <a:xfrm>
          <a:off x="15798800" y="136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103716</xdr:rowOff>
    </xdr:from>
    <xdr:to>
      <xdr:col>73</xdr:col>
      <xdr:colOff>44450</xdr:colOff>
      <xdr:row>82</xdr:row>
      <xdr:rowOff>33866</xdr:rowOff>
    </xdr:to>
    <xdr:sp macro="" textlink="">
      <xdr:nvSpPr>
        <xdr:cNvPr id="283" name="楕円 282"/>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44043</xdr:rowOff>
    </xdr:from>
    <xdr:ext cx="762000" cy="259045"/>
    <xdr:sp macro="" textlink="">
      <xdr:nvSpPr>
        <xdr:cNvPr id="284" name="テキスト ボックス 283"/>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91318</xdr:rowOff>
    </xdr:from>
    <xdr:to>
      <xdr:col>68</xdr:col>
      <xdr:colOff>203200</xdr:colOff>
      <xdr:row>81</xdr:row>
      <xdr:rowOff>21468</xdr:rowOff>
    </xdr:to>
    <xdr:sp macro="" textlink="">
      <xdr:nvSpPr>
        <xdr:cNvPr id="285" name="楕円 284"/>
        <xdr:cNvSpPr/>
      </xdr:nvSpPr>
      <xdr:spPr>
        <a:xfrm>
          <a:off x="14351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31645</xdr:rowOff>
    </xdr:from>
    <xdr:ext cx="762000" cy="259045"/>
    <xdr:sp macro="" textlink="">
      <xdr:nvSpPr>
        <xdr:cNvPr id="286" name="テキスト ボックス 285"/>
        <xdr:cNvSpPr txBox="1"/>
      </xdr:nvSpPr>
      <xdr:spPr>
        <a:xfrm>
          <a:off x="14020800" y="135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161168</xdr:rowOff>
    </xdr:from>
    <xdr:to>
      <xdr:col>64</xdr:col>
      <xdr:colOff>152400</xdr:colOff>
      <xdr:row>82</xdr:row>
      <xdr:rowOff>91318</xdr:rowOff>
    </xdr:to>
    <xdr:sp macro="" textlink="">
      <xdr:nvSpPr>
        <xdr:cNvPr id="287" name="楕円 286"/>
        <xdr:cNvSpPr/>
      </xdr:nvSpPr>
      <xdr:spPr>
        <a:xfrm>
          <a:off x="13462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101495</xdr:rowOff>
    </xdr:from>
    <xdr:ext cx="762000" cy="259045"/>
    <xdr:sp macro="" textlink="">
      <xdr:nvSpPr>
        <xdr:cNvPr id="288" name="テキスト ボックス 287"/>
        <xdr:cNvSpPr txBox="1"/>
      </xdr:nvSpPr>
      <xdr:spPr>
        <a:xfrm>
          <a:off x="13131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全国、類似団体の平均を大きく上回っている。要因は保育所の直営や消防業務において消防救急業務のほか、空港消防業務を受託していることなどがある。今後、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104267</xdr:rowOff>
    </xdr:from>
    <xdr:to>
      <xdr:col>81</xdr:col>
      <xdr:colOff>44450</xdr:colOff>
      <xdr:row>67</xdr:row>
      <xdr:rowOff>22902</xdr:rowOff>
    </xdr:to>
    <xdr:cxnSp macro="">
      <xdr:nvCxnSpPr>
        <xdr:cNvPr id="323" name="直線コネクタ 322"/>
        <xdr:cNvCxnSpPr/>
      </xdr:nvCxnSpPr>
      <xdr:spPr>
        <a:xfrm>
          <a:off x="16179800" y="11419967"/>
          <a:ext cx="8382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92202</xdr:rowOff>
    </xdr:from>
    <xdr:to>
      <xdr:col>77</xdr:col>
      <xdr:colOff>44450</xdr:colOff>
      <xdr:row>66</xdr:row>
      <xdr:rowOff>104267</xdr:rowOff>
    </xdr:to>
    <xdr:cxnSp macro="">
      <xdr:nvCxnSpPr>
        <xdr:cNvPr id="326" name="直線コネクタ 325"/>
        <xdr:cNvCxnSpPr/>
      </xdr:nvCxnSpPr>
      <xdr:spPr>
        <a:xfrm>
          <a:off x="15290800" y="11407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15791</xdr:rowOff>
    </xdr:from>
    <xdr:to>
      <xdr:col>72</xdr:col>
      <xdr:colOff>203200</xdr:colOff>
      <xdr:row>66</xdr:row>
      <xdr:rowOff>92202</xdr:rowOff>
    </xdr:to>
    <xdr:cxnSp macro="">
      <xdr:nvCxnSpPr>
        <xdr:cNvPr id="329" name="直線コネクタ 328"/>
        <xdr:cNvCxnSpPr/>
      </xdr:nvCxnSpPr>
      <xdr:spPr>
        <a:xfrm>
          <a:off x="14401800" y="11331491"/>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15791</xdr:rowOff>
    </xdr:from>
    <xdr:to>
      <xdr:col>68</xdr:col>
      <xdr:colOff>152400</xdr:colOff>
      <xdr:row>66</xdr:row>
      <xdr:rowOff>18204</xdr:rowOff>
    </xdr:to>
    <xdr:cxnSp macro="">
      <xdr:nvCxnSpPr>
        <xdr:cNvPr id="332" name="直線コネクタ 331"/>
        <xdr:cNvCxnSpPr/>
      </xdr:nvCxnSpPr>
      <xdr:spPr>
        <a:xfrm flipV="1">
          <a:off x="13512800" y="113314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143552</xdr:rowOff>
    </xdr:from>
    <xdr:to>
      <xdr:col>81</xdr:col>
      <xdr:colOff>95250</xdr:colOff>
      <xdr:row>67</xdr:row>
      <xdr:rowOff>73702</xdr:rowOff>
    </xdr:to>
    <xdr:sp macro="" textlink="">
      <xdr:nvSpPr>
        <xdr:cNvPr id="342" name="楕円 341"/>
        <xdr:cNvSpPr/>
      </xdr:nvSpPr>
      <xdr:spPr>
        <a:xfrm>
          <a:off x="16967200" y="114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39429</xdr:rowOff>
    </xdr:from>
    <xdr:ext cx="762000" cy="259045"/>
    <xdr:sp macro="" textlink="">
      <xdr:nvSpPr>
        <xdr:cNvPr id="343" name="定員管理の状況該当値テキスト"/>
        <xdr:cNvSpPr txBox="1"/>
      </xdr:nvSpPr>
      <xdr:spPr>
        <a:xfrm>
          <a:off x="17106900" y="1135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53467</xdr:rowOff>
    </xdr:from>
    <xdr:to>
      <xdr:col>77</xdr:col>
      <xdr:colOff>95250</xdr:colOff>
      <xdr:row>66</xdr:row>
      <xdr:rowOff>155067</xdr:rowOff>
    </xdr:to>
    <xdr:sp macro="" textlink="">
      <xdr:nvSpPr>
        <xdr:cNvPr id="344" name="楕円 343"/>
        <xdr:cNvSpPr/>
      </xdr:nvSpPr>
      <xdr:spPr>
        <a:xfrm>
          <a:off x="16129000" y="113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139844</xdr:rowOff>
    </xdr:from>
    <xdr:ext cx="736600" cy="259045"/>
    <xdr:sp macro="" textlink="">
      <xdr:nvSpPr>
        <xdr:cNvPr id="345" name="テキスト ボックス 344"/>
        <xdr:cNvSpPr txBox="1"/>
      </xdr:nvSpPr>
      <xdr:spPr>
        <a:xfrm>
          <a:off x="15798800" y="11455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41402</xdr:rowOff>
    </xdr:from>
    <xdr:to>
      <xdr:col>73</xdr:col>
      <xdr:colOff>44450</xdr:colOff>
      <xdr:row>66</xdr:row>
      <xdr:rowOff>143002</xdr:rowOff>
    </xdr:to>
    <xdr:sp macro="" textlink="">
      <xdr:nvSpPr>
        <xdr:cNvPr id="346" name="楕円 345"/>
        <xdr:cNvSpPr/>
      </xdr:nvSpPr>
      <xdr:spPr>
        <a:xfrm>
          <a:off x="15240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127779</xdr:rowOff>
    </xdr:from>
    <xdr:ext cx="762000" cy="259045"/>
    <xdr:sp macro="" textlink="">
      <xdr:nvSpPr>
        <xdr:cNvPr id="347" name="テキスト ボックス 346"/>
        <xdr:cNvSpPr txBox="1"/>
      </xdr:nvSpPr>
      <xdr:spPr>
        <a:xfrm>
          <a:off x="14909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136441</xdr:rowOff>
    </xdr:from>
    <xdr:to>
      <xdr:col>68</xdr:col>
      <xdr:colOff>203200</xdr:colOff>
      <xdr:row>66</xdr:row>
      <xdr:rowOff>66591</xdr:rowOff>
    </xdr:to>
    <xdr:sp macro="" textlink="">
      <xdr:nvSpPr>
        <xdr:cNvPr id="348" name="楕円 347"/>
        <xdr:cNvSpPr/>
      </xdr:nvSpPr>
      <xdr:spPr>
        <a:xfrm>
          <a:off x="14351000" y="11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51368</xdr:rowOff>
    </xdr:from>
    <xdr:ext cx="762000" cy="259045"/>
    <xdr:sp macro="" textlink="">
      <xdr:nvSpPr>
        <xdr:cNvPr id="349" name="テキスト ボックス 348"/>
        <xdr:cNvSpPr txBox="1"/>
      </xdr:nvSpPr>
      <xdr:spPr>
        <a:xfrm>
          <a:off x="14020800" y="1136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138854</xdr:rowOff>
    </xdr:from>
    <xdr:to>
      <xdr:col>64</xdr:col>
      <xdr:colOff>152400</xdr:colOff>
      <xdr:row>66</xdr:row>
      <xdr:rowOff>69004</xdr:rowOff>
    </xdr:to>
    <xdr:sp macro="" textlink="">
      <xdr:nvSpPr>
        <xdr:cNvPr id="350" name="楕円 349"/>
        <xdr:cNvSpPr/>
      </xdr:nvSpPr>
      <xdr:spPr>
        <a:xfrm>
          <a:off x="13462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53781</xdr:rowOff>
    </xdr:from>
    <xdr:ext cx="762000" cy="259045"/>
    <xdr:sp macro="" textlink="">
      <xdr:nvSpPr>
        <xdr:cNvPr id="351" name="テキスト ボックス 350"/>
        <xdr:cNvSpPr txBox="1"/>
      </xdr:nvSpPr>
      <xdr:spPr>
        <a:xfrm>
          <a:off x="13131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平成２７年度より新庁舎建設事業債、汚泥再生処理センター建設事業債の償還が始まったことにより類似団体と比べ大きく上回り１２．３％となっている。</a:t>
          </a:r>
        </a:p>
        <a:p>
          <a:r>
            <a:rPr kumimoji="1" lang="ja-JP" altLang="en-US" sz="1300">
              <a:latin typeface="ＭＳ Ｐゴシック" panose="020B0600070205080204" pitchFamily="50" charset="-128"/>
              <a:ea typeface="ＭＳ Ｐゴシック" panose="020B0600070205080204" pitchFamily="50" charset="-128"/>
            </a:rPr>
            <a:t>　新規発行債については交付税措置のある起債を優先し、単独の起債を最小限に抑制していくとともに適正な地方債管理を図り、比率増加を最小限に抑えるよう努める。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85" name="直線コネクタ 384"/>
        <xdr:cNvCxnSpPr/>
      </xdr:nvCxnSpPr>
      <xdr:spPr>
        <a:xfrm flipV="1">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8" name="直線コネクタ 387"/>
        <xdr:cNvCxnSpPr/>
      </xdr:nvCxnSpPr>
      <xdr:spPr>
        <a:xfrm>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148590</xdr:rowOff>
    </xdr:to>
    <xdr:cxnSp macro="">
      <xdr:nvCxnSpPr>
        <xdr:cNvPr id="391" name="直線コネクタ 390"/>
        <xdr:cNvCxnSpPr/>
      </xdr:nvCxnSpPr>
      <xdr:spPr>
        <a:xfrm>
          <a:off x="14401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140546</xdr:rowOff>
    </xdr:to>
    <xdr:cxnSp macro="">
      <xdr:nvCxnSpPr>
        <xdr:cNvPr id="394" name="直線コネクタ 393"/>
        <xdr:cNvCxnSpPr/>
      </xdr:nvCxnSpPr>
      <xdr:spPr>
        <a:xfrm>
          <a:off x="13512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4" name="楕円 403"/>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5" name="公債費負担の状況該当値テキスト"/>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8" name="楕円 407"/>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9" name="テキスト ボックス 40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10" name="楕円 409"/>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11" name="テキスト ボックス 410"/>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2" name="楕円 411"/>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413" name="テキスト ボックス 412"/>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分子となる地方債現在高△５．４％（３億６，８００万円減）、公営企業債等繰入見込額△４．１％（５，０００万円減）した。分母となる充当可能基金は３．１％（１億１，６００万円増）積み立てたが、基準財政需要額算入見込額が△３．７％（１億７，４００万円減）したことで１０．９％の改善となった。</a:t>
          </a:r>
        </a:p>
        <a:p>
          <a:r>
            <a:rPr kumimoji="1" lang="ja-JP" altLang="en-US" sz="1300">
              <a:latin typeface="ＭＳ Ｐゴシック" panose="020B0600070205080204" pitchFamily="50" charset="-128"/>
              <a:ea typeface="ＭＳ Ｐゴシック" panose="020B0600070205080204" pitchFamily="50" charset="-128"/>
            </a:rPr>
            <a:t>　次年度より大規模事業が計画されているため、基金の取り崩しや新規発行債が見込まれるが、最小限に抑制することで財政の健全化に努める。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114503</xdr:rowOff>
    </xdr:from>
    <xdr:to>
      <xdr:col>81</xdr:col>
      <xdr:colOff>44450</xdr:colOff>
      <xdr:row>15</xdr:row>
      <xdr:rowOff>48260</xdr:rowOff>
    </xdr:to>
    <xdr:cxnSp macro="">
      <xdr:nvCxnSpPr>
        <xdr:cNvPr id="445" name="直線コネクタ 444"/>
        <xdr:cNvCxnSpPr/>
      </xdr:nvCxnSpPr>
      <xdr:spPr>
        <a:xfrm flipV="1">
          <a:off x="16179800" y="2514803"/>
          <a:ext cx="8382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48260</xdr:rowOff>
    </xdr:from>
    <xdr:to>
      <xdr:col>77</xdr:col>
      <xdr:colOff>44450</xdr:colOff>
      <xdr:row>16</xdr:row>
      <xdr:rowOff>43790</xdr:rowOff>
    </xdr:to>
    <xdr:cxnSp macro="">
      <xdr:nvCxnSpPr>
        <xdr:cNvPr id="448" name="直線コネクタ 447"/>
        <xdr:cNvCxnSpPr/>
      </xdr:nvCxnSpPr>
      <xdr:spPr>
        <a:xfrm flipV="1">
          <a:off x="15290800" y="2620010"/>
          <a:ext cx="889000" cy="1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43790</xdr:rowOff>
    </xdr:from>
    <xdr:to>
      <xdr:col>72</xdr:col>
      <xdr:colOff>203200</xdr:colOff>
      <xdr:row>17</xdr:row>
      <xdr:rowOff>137770</xdr:rowOff>
    </xdr:to>
    <xdr:cxnSp macro="">
      <xdr:nvCxnSpPr>
        <xdr:cNvPr id="451" name="直線コネクタ 450"/>
        <xdr:cNvCxnSpPr/>
      </xdr:nvCxnSpPr>
      <xdr:spPr>
        <a:xfrm flipV="1">
          <a:off x="14401800" y="278699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137770</xdr:rowOff>
    </xdr:from>
    <xdr:to>
      <xdr:col>68</xdr:col>
      <xdr:colOff>152400</xdr:colOff>
      <xdr:row>18</xdr:row>
      <xdr:rowOff>22301</xdr:rowOff>
    </xdr:to>
    <xdr:cxnSp macro="">
      <xdr:nvCxnSpPr>
        <xdr:cNvPr id="454" name="直線コネクタ 453"/>
        <xdr:cNvCxnSpPr/>
      </xdr:nvCxnSpPr>
      <xdr:spPr>
        <a:xfrm flipV="1">
          <a:off x="13512800" y="3052420"/>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63703</xdr:rowOff>
    </xdr:from>
    <xdr:to>
      <xdr:col>81</xdr:col>
      <xdr:colOff>95250</xdr:colOff>
      <xdr:row>14</xdr:row>
      <xdr:rowOff>165303</xdr:rowOff>
    </xdr:to>
    <xdr:sp macro="" textlink="">
      <xdr:nvSpPr>
        <xdr:cNvPr id="464" name="楕円 463"/>
        <xdr:cNvSpPr/>
      </xdr:nvSpPr>
      <xdr:spPr>
        <a:xfrm>
          <a:off x="16967200" y="24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111980</xdr:rowOff>
    </xdr:from>
    <xdr:ext cx="762000" cy="259045"/>
    <xdr:sp macro="" textlink="">
      <xdr:nvSpPr>
        <xdr:cNvPr id="465" name="将来負担の状況該当値テキスト"/>
        <xdr:cNvSpPr txBox="1"/>
      </xdr:nvSpPr>
      <xdr:spPr>
        <a:xfrm>
          <a:off x="17106900" y="251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168910</xdr:rowOff>
    </xdr:from>
    <xdr:to>
      <xdr:col>77</xdr:col>
      <xdr:colOff>95250</xdr:colOff>
      <xdr:row>15</xdr:row>
      <xdr:rowOff>99060</xdr:rowOff>
    </xdr:to>
    <xdr:sp macro="" textlink="">
      <xdr:nvSpPr>
        <xdr:cNvPr id="466" name="楕円 465"/>
        <xdr:cNvSpPr/>
      </xdr:nvSpPr>
      <xdr:spPr>
        <a:xfrm>
          <a:off x="16129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83837</xdr:rowOff>
    </xdr:from>
    <xdr:ext cx="736600" cy="259045"/>
    <xdr:sp macro="" textlink="">
      <xdr:nvSpPr>
        <xdr:cNvPr id="467" name="テキスト ボックス 466"/>
        <xdr:cNvSpPr txBox="1"/>
      </xdr:nvSpPr>
      <xdr:spPr>
        <a:xfrm>
          <a:off x="15798800" y="265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164440</xdr:rowOff>
    </xdr:from>
    <xdr:to>
      <xdr:col>73</xdr:col>
      <xdr:colOff>44450</xdr:colOff>
      <xdr:row>16</xdr:row>
      <xdr:rowOff>94590</xdr:rowOff>
    </xdr:to>
    <xdr:sp macro="" textlink="">
      <xdr:nvSpPr>
        <xdr:cNvPr id="468" name="楕円 467"/>
        <xdr:cNvSpPr/>
      </xdr:nvSpPr>
      <xdr:spPr>
        <a:xfrm>
          <a:off x="15240000" y="2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79367</xdr:rowOff>
    </xdr:from>
    <xdr:ext cx="762000" cy="259045"/>
    <xdr:sp macro="" textlink="">
      <xdr:nvSpPr>
        <xdr:cNvPr id="469" name="テキスト ボックス 468"/>
        <xdr:cNvSpPr txBox="1"/>
      </xdr:nvSpPr>
      <xdr:spPr>
        <a:xfrm>
          <a:off x="14909800" y="28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86970</xdr:rowOff>
    </xdr:from>
    <xdr:to>
      <xdr:col>68</xdr:col>
      <xdr:colOff>203200</xdr:colOff>
      <xdr:row>18</xdr:row>
      <xdr:rowOff>17120</xdr:rowOff>
    </xdr:to>
    <xdr:sp macro="" textlink="">
      <xdr:nvSpPr>
        <xdr:cNvPr id="470" name="楕円 469"/>
        <xdr:cNvSpPr/>
      </xdr:nvSpPr>
      <xdr:spPr>
        <a:xfrm>
          <a:off x="143510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1897</xdr:rowOff>
    </xdr:from>
    <xdr:ext cx="762000" cy="259045"/>
    <xdr:sp macro="" textlink="">
      <xdr:nvSpPr>
        <xdr:cNvPr id="471" name="テキスト ボックス 470"/>
        <xdr:cNvSpPr txBox="1"/>
      </xdr:nvSpPr>
      <xdr:spPr>
        <a:xfrm>
          <a:off x="14020800" y="30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142951</xdr:rowOff>
    </xdr:from>
    <xdr:to>
      <xdr:col>64</xdr:col>
      <xdr:colOff>152400</xdr:colOff>
      <xdr:row>18</xdr:row>
      <xdr:rowOff>73101</xdr:rowOff>
    </xdr:to>
    <xdr:sp macro="" textlink="">
      <xdr:nvSpPr>
        <xdr:cNvPr id="472" name="楕円 471"/>
        <xdr:cNvSpPr/>
      </xdr:nvSpPr>
      <xdr:spPr>
        <a:xfrm>
          <a:off x="13462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57878</xdr:rowOff>
    </xdr:from>
    <xdr:ext cx="762000" cy="259045"/>
    <xdr:sp macro="" textlink="">
      <xdr:nvSpPr>
        <xdr:cNvPr id="473" name="テキスト ボックス 472"/>
        <xdr:cNvSpPr txBox="1"/>
      </xdr:nvSpPr>
      <xdr:spPr>
        <a:xfrm>
          <a:off x="13131800" y="31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保育所や消防業務の直営により職員数が多いことが要因となり、経常収支比率に占める人件費が高くなっている。</a:t>
          </a:r>
        </a:p>
        <a:p>
          <a:r>
            <a:rPr kumimoji="1" lang="ja-JP" altLang="en-US" sz="1300">
              <a:latin typeface="ＭＳ Ｐゴシック" panose="020B0600070205080204" pitchFamily="50" charset="-128"/>
              <a:ea typeface="ＭＳ Ｐゴシック" panose="020B0600070205080204" pitchFamily="50" charset="-128"/>
            </a:rPr>
            <a:t>　給与水準を抑えているため、類似団体平均と同水準を保っている。前年度から０．６％減少したが、適正な人員管理を行い、今後も現在の水準を維持していくよう努める。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30988</xdr:rowOff>
    </xdr:to>
    <xdr:cxnSp macro="">
      <xdr:nvCxnSpPr>
        <xdr:cNvPr id="64" name="直線コネクタ 63"/>
        <xdr:cNvCxnSpPr/>
      </xdr:nvCxnSpPr>
      <xdr:spPr>
        <a:xfrm flipV="1">
          <a:off x="3987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38</xdr:row>
      <xdr:rowOff>30988</xdr:rowOff>
    </xdr:to>
    <xdr:cxnSp macro="">
      <xdr:nvCxnSpPr>
        <xdr:cNvPr id="67" name="直線コネクタ 66"/>
        <xdr:cNvCxnSpPr/>
      </xdr:nvCxnSpPr>
      <xdr:spPr>
        <a:xfrm>
          <a:off x="3098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37</xdr:row>
      <xdr:rowOff>156718</xdr:rowOff>
    </xdr:to>
    <xdr:cxnSp macro="">
      <xdr:nvCxnSpPr>
        <xdr:cNvPr id="70" name="直線コネクタ 69"/>
        <xdr:cNvCxnSpPr/>
      </xdr:nvCxnSpPr>
      <xdr:spPr>
        <a:xfrm flipV="1">
          <a:off x="2209800" y="6477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156718</xdr:rowOff>
    </xdr:to>
    <xdr:cxnSp macro="">
      <xdr:nvCxnSpPr>
        <xdr:cNvPr id="73" name="直線コネクタ 72"/>
        <xdr:cNvCxnSpPr/>
      </xdr:nvCxnSpPr>
      <xdr:spPr>
        <a:xfrm>
          <a:off x="1320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改善したが、類似団体を大きく上回っている状況。要因は２９年度より、物件費へ充当していた財源を補助費へ充てるようにしたためである。そのため、今後も大きく改善することは厳しいが同水準を維持していけるよう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29845</xdr:rowOff>
    </xdr:from>
    <xdr:to>
      <xdr:col>82</xdr:col>
      <xdr:colOff>107950</xdr:colOff>
      <xdr:row>17</xdr:row>
      <xdr:rowOff>41275</xdr:rowOff>
    </xdr:to>
    <xdr:cxnSp macro="">
      <xdr:nvCxnSpPr>
        <xdr:cNvPr id="121" name="直線コネクタ 120"/>
        <xdr:cNvCxnSpPr/>
      </xdr:nvCxnSpPr>
      <xdr:spPr>
        <a:xfrm flipV="1">
          <a:off x="15671800" y="2944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17</xdr:row>
      <xdr:rowOff>41275</xdr:rowOff>
    </xdr:to>
    <xdr:cxnSp macro="">
      <xdr:nvCxnSpPr>
        <xdr:cNvPr id="124" name="直線コネクタ 123"/>
        <xdr:cNvCxnSpPr/>
      </xdr:nvCxnSpPr>
      <xdr:spPr>
        <a:xfrm>
          <a:off x="14782800" y="277304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46990</xdr:rowOff>
    </xdr:from>
    <xdr:to>
      <xdr:col>73</xdr:col>
      <xdr:colOff>180975</xdr:colOff>
      <xdr:row>16</xdr:row>
      <xdr:rowOff>29845</xdr:rowOff>
    </xdr:to>
    <xdr:cxnSp macro="">
      <xdr:nvCxnSpPr>
        <xdr:cNvPr id="127" name="直線コネクタ 126"/>
        <xdr:cNvCxnSpPr/>
      </xdr:nvCxnSpPr>
      <xdr:spPr>
        <a:xfrm>
          <a:off x="13893800" y="244729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15</xdr:row>
      <xdr:rowOff>52705</xdr:rowOff>
    </xdr:to>
    <xdr:cxnSp macro="">
      <xdr:nvCxnSpPr>
        <xdr:cNvPr id="130" name="直線コネクタ 129"/>
        <xdr:cNvCxnSpPr/>
      </xdr:nvCxnSpPr>
      <xdr:spPr>
        <a:xfrm flipV="1">
          <a:off x="13004800" y="24472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150495</xdr:rowOff>
    </xdr:from>
    <xdr:to>
      <xdr:col>82</xdr:col>
      <xdr:colOff>158750</xdr:colOff>
      <xdr:row>17</xdr:row>
      <xdr:rowOff>80645</xdr:rowOff>
    </xdr:to>
    <xdr:sp macro="" textlink="">
      <xdr:nvSpPr>
        <xdr:cNvPr id="140" name="楕円 139"/>
        <xdr:cNvSpPr/>
      </xdr:nvSpPr>
      <xdr:spPr>
        <a:xfrm>
          <a:off x="164592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122572</xdr:rowOff>
    </xdr:from>
    <xdr:ext cx="762000" cy="259045"/>
    <xdr:sp macro="" textlink="">
      <xdr:nvSpPr>
        <xdr:cNvPr id="141" name="物件費該当値テキスト"/>
        <xdr:cNvSpPr txBox="1"/>
      </xdr:nvSpPr>
      <xdr:spPr>
        <a:xfrm>
          <a:off x="165989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42" name="楕円 141"/>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43" name="テキスト ボックス 142"/>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150495</xdr:rowOff>
    </xdr:from>
    <xdr:to>
      <xdr:col>74</xdr:col>
      <xdr:colOff>31750</xdr:colOff>
      <xdr:row>16</xdr:row>
      <xdr:rowOff>80645</xdr:rowOff>
    </xdr:to>
    <xdr:sp macro="" textlink="">
      <xdr:nvSpPr>
        <xdr:cNvPr id="144" name="楕円 143"/>
        <xdr:cNvSpPr/>
      </xdr:nvSpPr>
      <xdr:spPr>
        <a:xfrm>
          <a:off x="14732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65422</xdr:rowOff>
    </xdr:from>
    <xdr:ext cx="762000" cy="259045"/>
    <xdr:sp macro="" textlink="">
      <xdr:nvSpPr>
        <xdr:cNvPr id="145" name="テキスト ボックス 144"/>
        <xdr:cNvSpPr txBox="1"/>
      </xdr:nvSpPr>
      <xdr:spPr>
        <a:xfrm>
          <a:off x="14401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7" name="テキスト ボックス 146"/>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48" name="楕円 147"/>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88282</xdr:rowOff>
    </xdr:from>
    <xdr:ext cx="762000" cy="259045"/>
    <xdr:sp macro="" textlink="">
      <xdr:nvSpPr>
        <xdr:cNvPr id="149" name="テキスト ボックス 148"/>
        <xdr:cNvSpPr txBox="1"/>
      </xdr:nvSpPr>
      <xdr:spPr>
        <a:xfrm>
          <a:off x="12623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障害者自立支援給付費等が増加したことが要因となり、扶助費が０．２％増加となった。今後も増加傾向と見込んでいるが、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162378</xdr:rowOff>
    </xdr:to>
    <xdr:cxnSp macro="">
      <xdr:nvCxnSpPr>
        <xdr:cNvPr id="183" name="直線コネクタ 182"/>
        <xdr:cNvCxnSpPr/>
      </xdr:nvCxnSpPr>
      <xdr:spPr>
        <a:xfrm>
          <a:off x="3987800" y="9570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86" name="直線コネクタ 185"/>
        <xdr:cNvCxnSpPr/>
      </xdr:nvCxnSpPr>
      <xdr:spPr>
        <a:xfrm>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macro="">
      <xdr:nvCxnSpPr>
        <xdr:cNvPr id="189" name="直線コネクタ 188"/>
        <xdr:cNvCxnSpPr/>
      </xdr:nvCxnSpPr>
      <xdr:spPr>
        <a:xfrm flipV="1">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56243</xdr:rowOff>
    </xdr:to>
    <xdr:cxnSp macro="">
      <xdr:nvCxnSpPr>
        <xdr:cNvPr id="192" name="直線コネクタ 191"/>
        <xdr:cNvCxnSpPr/>
      </xdr:nvCxnSpPr>
      <xdr:spPr>
        <a:xfrm flipV="1">
          <a:off x="1320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2" name="楕円 201"/>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3"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4" name="楕円 203"/>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05" name="テキスト ボックス 20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06" name="楕円 205"/>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07" name="テキスト ボックス 206"/>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08" name="楕円 207"/>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09" name="テキスト ボックス 208"/>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0" name="楕円 209"/>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1" name="テキスト ボックス 210"/>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その他については国民健康保険、介護保険、後期高齢者医療、浄化槽設置管理事業の４つの特別会計への繰出金が主な事業であり、要因もこれによるものとなっている。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令和２年度より浄化槽設置管理事業特別会計を企業会計へ移管するため、今後は減少を見込んでいるが、国保税や保険料等の歳入確保に努め、一般会計への負担軽減を図る。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17272</xdr:rowOff>
    </xdr:to>
    <xdr:cxnSp macro="">
      <xdr:nvCxnSpPr>
        <xdr:cNvPr id="241" name="直線コネクタ 240"/>
        <xdr:cNvCxnSpPr/>
      </xdr:nvCxnSpPr>
      <xdr:spPr>
        <a:xfrm>
          <a:off x="15671800" y="95681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8128</xdr:rowOff>
    </xdr:to>
    <xdr:cxnSp macro="">
      <xdr:nvCxnSpPr>
        <xdr:cNvPr id="244" name="直線コネクタ 243"/>
        <xdr:cNvCxnSpPr/>
      </xdr:nvCxnSpPr>
      <xdr:spPr>
        <a:xfrm flipV="1">
          <a:off x="14782800" y="9568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xdr:rowOff>
    </xdr:from>
    <xdr:to>
      <xdr:col>73</xdr:col>
      <xdr:colOff>180975</xdr:colOff>
      <xdr:row>56</xdr:row>
      <xdr:rowOff>104140</xdr:rowOff>
    </xdr:to>
    <xdr:cxnSp macro="">
      <xdr:nvCxnSpPr>
        <xdr:cNvPr id="247" name="直線コネクタ 246"/>
        <xdr:cNvCxnSpPr/>
      </xdr:nvCxnSpPr>
      <xdr:spPr>
        <a:xfrm flipV="1">
          <a:off x="13893800" y="96093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104140</xdr:rowOff>
    </xdr:to>
    <xdr:cxnSp macro="">
      <xdr:nvCxnSpPr>
        <xdr:cNvPr id="250" name="直線コネクタ 249"/>
        <xdr:cNvCxnSpPr/>
      </xdr:nvCxnSpPr>
      <xdr:spPr>
        <a:xfrm>
          <a:off x="13004800" y="9696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0" name="楕円 259"/>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1" name="その他該当値テキスト"/>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2" name="楕円 26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3" name="テキスト ボックス 26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128778</xdr:rowOff>
    </xdr:from>
    <xdr:to>
      <xdr:col>74</xdr:col>
      <xdr:colOff>31750</xdr:colOff>
      <xdr:row>56</xdr:row>
      <xdr:rowOff>58928</xdr:rowOff>
    </xdr:to>
    <xdr:sp macro="" textlink="">
      <xdr:nvSpPr>
        <xdr:cNvPr id="264" name="楕円 263"/>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69105</xdr:rowOff>
    </xdr:from>
    <xdr:ext cx="762000" cy="259045"/>
    <xdr:sp macro="" textlink="">
      <xdr:nvSpPr>
        <xdr:cNvPr id="265" name="テキスト ボックス 264"/>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6" name="楕円 26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7" name="テキスト ボックス 266"/>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8" name="楕円 267"/>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69" name="テキスト ボックス 268"/>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類似団体を大きく下回っているが、前年度より２．７％増加している要因としては、公営企業会計への繰出金が１３．２％（５，０００万円）増加したことによる。</a:t>
          </a:r>
        </a:p>
        <a:p>
          <a:r>
            <a:rPr kumimoji="1" lang="ja-JP" altLang="en-US" sz="1300">
              <a:latin typeface="ＭＳ Ｐゴシック" panose="020B0600070205080204" pitchFamily="50" charset="-128"/>
              <a:ea typeface="ＭＳ Ｐゴシック" panose="020B0600070205080204" pitchFamily="50" charset="-128"/>
            </a:rPr>
            <a:t>　今後も公営企業会計への繰出金は増加傾向を見込んでおり、一般会計負担軽減のため、公営企業の経営健全化にも関与していく。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36</xdr:row>
      <xdr:rowOff>40132</xdr:rowOff>
    </xdr:to>
    <xdr:cxnSp macro="">
      <xdr:nvCxnSpPr>
        <xdr:cNvPr id="299" name="直線コネクタ 298"/>
        <xdr:cNvCxnSpPr/>
      </xdr:nvCxnSpPr>
      <xdr:spPr>
        <a:xfrm>
          <a:off x="15671800" y="607517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120142</xdr:rowOff>
    </xdr:to>
    <xdr:cxnSp macro="">
      <xdr:nvCxnSpPr>
        <xdr:cNvPr id="302" name="直線コネクタ 301"/>
        <xdr:cNvCxnSpPr/>
      </xdr:nvCxnSpPr>
      <xdr:spPr>
        <a:xfrm flipV="1">
          <a:off x="14782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37</xdr:row>
      <xdr:rowOff>65278</xdr:rowOff>
    </xdr:to>
    <xdr:cxnSp macro="">
      <xdr:nvCxnSpPr>
        <xdr:cNvPr id="305" name="直線コネクタ 304"/>
        <xdr:cNvCxnSpPr/>
      </xdr:nvCxnSpPr>
      <xdr:spPr>
        <a:xfrm flipV="1">
          <a:off x="13893800" y="612089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65278</xdr:rowOff>
    </xdr:to>
    <xdr:cxnSp macro="">
      <xdr:nvCxnSpPr>
        <xdr:cNvPr id="308" name="直線コネクタ 307"/>
        <xdr:cNvCxnSpPr/>
      </xdr:nvCxnSpPr>
      <xdr:spPr>
        <a:xfrm>
          <a:off x="13004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8" name="楕円 31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19"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0" name="楕円 319"/>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1" name="テキスト ボックス 320"/>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2" name="楕円 321"/>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3" name="テキスト ボックス 322"/>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4" name="楕円 32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5" name="テキスト ボックス 32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6" name="楕円 325"/>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7" name="テキスト ボックス 326"/>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等、大規模事業の償還が平成２７年度から始まったため、平成２８年度が公債費のピークとなっており、今年度もほぼ同水準と非常に厳しい財政運営が続いている。来年度より焼却場建設事業や防災行政無線デジタル化事業が計画されているため、さらに厳しい財政状況となることが予想されるが、建設事業の平準化を図り、新規発行債を抑制していくことで健全な財政運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1270</xdr:rowOff>
    </xdr:to>
    <xdr:cxnSp macro="">
      <xdr:nvCxnSpPr>
        <xdr:cNvPr id="359" name="直線コネクタ 358"/>
        <xdr:cNvCxnSpPr/>
      </xdr:nvCxnSpPr>
      <xdr:spPr>
        <a:xfrm>
          <a:off x="3987800" y="13202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1270</xdr:rowOff>
    </xdr:to>
    <xdr:cxnSp macro="">
      <xdr:nvCxnSpPr>
        <xdr:cNvPr id="362" name="直線コネクタ 361"/>
        <xdr:cNvCxnSpPr/>
      </xdr:nvCxnSpPr>
      <xdr:spPr>
        <a:xfrm>
          <a:off x="3098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16511</xdr:rowOff>
    </xdr:to>
    <xdr:cxnSp macro="">
      <xdr:nvCxnSpPr>
        <xdr:cNvPr id="365" name="直線コネクタ 364"/>
        <xdr:cNvCxnSpPr/>
      </xdr:nvCxnSpPr>
      <xdr:spPr>
        <a:xfrm flipV="1">
          <a:off x="2209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16511</xdr:rowOff>
    </xdr:to>
    <xdr:cxnSp macro="">
      <xdr:nvCxnSpPr>
        <xdr:cNvPr id="368" name="直線コネクタ 367"/>
        <xdr:cNvCxnSpPr/>
      </xdr:nvCxnSpPr>
      <xdr:spPr>
        <a:xfrm>
          <a:off x="1320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8" name="楕円 377"/>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79"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0" name="楕円 379"/>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1" name="テキスト ボックス 38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2" name="楕円 381"/>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3" name="テキスト ボックス 382"/>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84" name="楕円 383"/>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5" name="テキスト ボックス 384"/>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6" name="楕円 385"/>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7" name="テキスト ボックス 386"/>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公営企業会計への繰出金が１３．２％（５，０００万円）増加したことが主な要因となっているが、その他で扶助費や維持補修費等も増加となったことで前年度より３．５％増となった。</a:t>
          </a:r>
        </a:p>
        <a:p>
          <a:r>
            <a:rPr kumimoji="1" lang="ja-JP" altLang="en-US" sz="1300">
              <a:latin typeface="ＭＳ Ｐゴシック" panose="020B0600070205080204" pitchFamily="50" charset="-128"/>
              <a:ea typeface="ＭＳ Ｐゴシック" panose="020B0600070205080204" pitchFamily="50" charset="-128"/>
            </a:rPr>
            <a:t>　公営企業への繰出金増は懸念されるが、適正な人員管理、歳出削減により、同水準を維持するよう努める。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77</xdr:row>
      <xdr:rowOff>165100</xdr:rowOff>
    </xdr:to>
    <xdr:cxnSp macro="">
      <xdr:nvCxnSpPr>
        <xdr:cNvPr id="420" name="直線コネクタ 419"/>
        <xdr:cNvCxnSpPr/>
      </xdr:nvCxnSpPr>
      <xdr:spPr>
        <a:xfrm>
          <a:off x="15671800" y="132334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77</xdr:row>
      <xdr:rowOff>31750</xdr:rowOff>
    </xdr:to>
    <xdr:cxnSp macro="">
      <xdr:nvCxnSpPr>
        <xdr:cNvPr id="423" name="直線コネクタ 422"/>
        <xdr:cNvCxnSpPr/>
      </xdr:nvCxnSpPr>
      <xdr:spPr>
        <a:xfrm>
          <a:off x="14782800" y="131229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46989</xdr:rowOff>
    </xdr:to>
    <xdr:cxnSp macro="">
      <xdr:nvCxnSpPr>
        <xdr:cNvPr id="426" name="直線コネクタ 425"/>
        <xdr:cNvCxnSpPr/>
      </xdr:nvCxnSpPr>
      <xdr:spPr>
        <a:xfrm flipV="1">
          <a:off x="13893800" y="131229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100330</xdr:rowOff>
    </xdr:to>
    <xdr:cxnSp macro="">
      <xdr:nvCxnSpPr>
        <xdr:cNvPr id="429" name="直線コネクタ 428"/>
        <xdr:cNvCxnSpPr/>
      </xdr:nvCxnSpPr>
      <xdr:spPr>
        <a:xfrm flipV="1">
          <a:off x="13004800" y="132486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114300</xdr:rowOff>
    </xdr:from>
    <xdr:to>
      <xdr:col>82</xdr:col>
      <xdr:colOff>158750</xdr:colOff>
      <xdr:row>78</xdr:row>
      <xdr:rowOff>44450</xdr:rowOff>
    </xdr:to>
    <xdr:sp macro="" textlink="">
      <xdr:nvSpPr>
        <xdr:cNvPr id="439" name="楕円 438"/>
        <xdr:cNvSpPr/>
      </xdr:nvSpPr>
      <xdr:spPr>
        <a:xfrm>
          <a:off x="16459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130827</xdr:rowOff>
    </xdr:from>
    <xdr:ext cx="762000" cy="259045"/>
    <xdr:sp macro="" textlink="">
      <xdr:nvSpPr>
        <xdr:cNvPr id="440" name="公債費以外該当値テキスト"/>
        <xdr:cNvSpPr txBox="1"/>
      </xdr:nvSpPr>
      <xdr:spPr>
        <a:xfrm>
          <a:off x="165989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1" name="楕円 440"/>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3" name="楕円 442"/>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4" name="テキスト ボックス 443"/>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5" name="楕円 444"/>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6" name="テキスト ボックス 445"/>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47" name="楕円 446"/>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48" name="テキスト ボックス 447"/>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74114</xdr:rowOff>
    </xdr:from>
    <xdr:to>
      <xdr:col>29</xdr:col>
      <xdr:colOff>127000</xdr:colOff>
      <xdr:row>16</xdr:row>
      <xdr:rowOff>20293</xdr:rowOff>
    </xdr:to>
    <xdr:cxnSp macro="">
      <xdr:nvCxnSpPr>
        <xdr:cNvPr id="48" name="直線コネクタ 47"/>
        <xdr:cNvCxnSpPr/>
      </xdr:nvCxnSpPr>
      <xdr:spPr bwMode="auto">
        <a:xfrm flipV="1">
          <a:off x="5003800" y="2693489"/>
          <a:ext cx="647700" cy="117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20293</xdr:rowOff>
    </xdr:from>
    <xdr:to>
      <xdr:col>26</xdr:col>
      <xdr:colOff>50800</xdr:colOff>
      <xdr:row>16</xdr:row>
      <xdr:rowOff>70767</xdr:rowOff>
    </xdr:to>
    <xdr:cxnSp macro="">
      <xdr:nvCxnSpPr>
        <xdr:cNvPr id="51" name="直線コネクタ 50"/>
        <xdr:cNvCxnSpPr/>
      </xdr:nvCxnSpPr>
      <xdr:spPr bwMode="auto">
        <a:xfrm flipV="1">
          <a:off x="4305300" y="2811118"/>
          <a:ext cx="698500" cy="5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70767</xdr:rowOff>
    </xdr:from>
    <xdr:to>
      <xdr:col>22</xdr:col>
      <xdr:colOff>114300</xdr:colOff>
      <xdr:row>16</xdr:row>
      <xdr:rowOff>134181</xdr:rowOff>
    </xdr:to>
    <xdr:cxnSp macro="">
      <xdr:nvCxnSpPr>
        <xdr:cNvPr id="54" name="直線コネクタ 53"/>
        <xdr:cNvCxnSpPr/>
      </xdr:nvCxnSpPr>
      <xdr:spPr bwMode="auto">
        <a:xfrm flipV="1">
          <a:off x="3606800" y="2861592"/>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134181</xdr:rowOff>
    </xdr:from>
    <xdr:to>
      <xdr:col>18</xdr:col>
      <xdr:colOff>177800</xdr:colOff>
      <xdr:row>16</xdr:row>
      <xdr:rowOff>146928</xdr:rowOff>
    </xdr:to>
    <xdr:cxnSp macro="">
      <xdr:nvCxnSpPr>
        <xdr:cNvPr id="57" name="直線コネクタ 56"/>
        <xdr:cNvCxnSpPr/>
      </xdr:nvCxnSpPr>
      <xdr:spPr bwMode="auto">
        <a:xfrm flipV="1">
          <a:off x="2908300" y="2925006"/>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23314</xdr:rowOff>
    </xdr:from>
    <xdr:to>
      <xdr:col>29</xdr:col>
      <xdr:colOff>177800</xdr:colOff>
      <xdr:row>15</xdr:row>
      <xdr:rowOff>124914</xdr:rowOff>
    </xdr:to>
    <xdr:sp macro="" textlink="">
      <xdr:nvSpPr>
        <xdr:cNvPr id="67" name="楕円 66"/>
        <xdr:cNvSpPr/>
      </xdr:nvSpPr>
      <xdr:spPr bwMode="auto">
        <a:xfrm>
          <a:off x="5600700" y="264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39841</xdr:rowOff>
    </xdr:from>
    <xdr:ext cx="762000" cy="259045"/>
    <xdr:sp macro="" textlink="">
      <xdr:nvSpPr>
        <xdr:cNvPr id="68" name="人口1人当たり決算額の推移該当値テキスト130"/>
        <xdr:cNvSpPr txBox="1"/>
      </xdr:nvSpPr>
      <xdr:spPr>
        <a:xfrm>
          <a:off x="5740400" y="248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140943</xdr:rowOff>
    </xdr:from>
    <xdr:to>
      <xdr:col>26</xdr:col>
      <xdr:colOff>101600</xdr:colOff>
      <xdr:row>16</xdr:row>
      <xdr:rowOff>71093</xdr:rowOff>
    </xdr:to>
    <xdr:sp macro="" textlink="">
      <xdr:nvSpPr>
        <xdr:cNvPr id="69" name="楕円 68"/>
        <xdr:cNvSpPr/>
      </xdr:nvSpPr>
      <xdr:spPr bwMode="auto">
        <a:xfrm>
          <a:off x="4953000" y="276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81270</xdr:rowOff>
    </xdr:from>
    <xdr:ext cx="736600" cy="259045"/>
    <xdr:sp macro="" textlink="">
      <xdr:nvSpPr>
        <xdr:cNvPr id="70" name="テキスト ボックス 69"/>
        <xdr:cNvSpPr txBox="1"/>
      </xdr:nvSpPr>
      <xdr:spPr>
        <a:xfrm>
          <a:off x="4622800" y="252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19967</xdr:rowOff>
    </xdr:from>
    <xdr:to>
      <xdr:col>22</xdr:col>
      <xdr:colOff>165100</xdr:colOff>
      <xdr:row>16</xdr:row>
      <xdr:rowOff>121567</xdr:rowOff>
    </xdr:to>
    <xdr:sp macro="" textlink="">
      <xdr:nvSpPr>
        <xdr:cNvPr id="71" name="楕円 70"/>
        <xdr:cNvSpPr/>
      </xdr:nvSpPr>
      <xdr:spPr bwMode="auto">
        <a:xfrm>
          <a:off x="4254500" y="281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131744</xdr:rowOff>
    </xdr:from>
    <xdr:ext cx="762000" cy="259045"/>
    <xdr:sp macro="" textlink="">
      <xdr:nvSpPr>
        <xdr:cNvPr id="72" name="テキスト ボックス 71"/>
        <xdr:cNvSpPr txBox="1"/>
      </xdr:nvSpPr>
      <xdr:spPr>
        <a:xfrm>
          <a:off x="3924300" y="25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83381</xdr:rowOff>
    </xdr:from>
    <xdr:to>
      <xdr:col>19</xdr:col>
      <xdr:colOff>38100</xdr:colOff>
      <xdr:row>17</xdr:row>
      <xdr:rowOff>13531</xdr:rowOff>
    </xdr:to>
    <xdr:sp macro="" textlink="">
      <xdr:nvSpPr>
        <xdr:cNvPr id="73" name="楕円 72"/>
        <xdr:cNvSpPr/>
      </xdr:nvSpPr>
      <xdr:spPr bwMode="auto">
        <a:xfrm>
          <a:off x="3556000" y="287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23708</xdr:rowOff>
    </xdr:from>
    <xdr:ext cx="762000" cy="259045"/>
    <xdr:sp macro="" textlink="">
      <xdr:nvSpPr>
        <xdr:cNvPr id="74" name="テキスト ボックス 73"/>
        <xdr:cNvSpPr txBox="1"/>
      </xdr:nvSpPr>
      <xdr:spPr>
        <a:xfrm>
          <a:off x="3225800" y="26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96128</xdr:rowOff>
    </xdr:from>
    <xdr:to>
      <xdr:col>15</xdr:col>
      <xdr:colOff>101600</xdr:colOff>
      <xdr:row>17</xdr:row>
      <xdr:rowOff>26278</xdr:rowOff>
    </xdr:to>
    <xdr:sp macro="" textlink="">
      <xdr:nvSpPr>
        <xdr:cNvPr id="75" name="楕円 74"/>
        <xdr:cNvSpPr/>
      </xdr:nvSpPr>
      <xdr:spPr bwMode="auto">
        <a:xfrm>
          <a:off x="2857500" y="288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36455</xdr:rowOff>
    </xdr:from>
    <xdr:ext cx="762000" cy="259045"/>
    <xdr:sp macro="" textlink="">
      <xdr:nvSpPr>
        <xdr:cNvPr id="76" name="テキスト ボックス 75"/>
        <xdr:cNvSpPr txBox="1"/>
      </xdr:nvSpPr>
      <xdr:spPr>
        <a:xfrm>
          <a:off x="2527300" y="26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147035</xdr:rowOff>
    </xdr:from>
    <xdr:to>
      <xdr:col>29</xdr:col>
      <xdr:colOff>127000</xdr:colOff>
      <xdr:row>35</xdr:row>
      <xdr:rowOff>154759</xdr:rowOff>
    </xdr:to>
    <xdr:cxnSp macro="">
      <xdr:nvCxnSpPr>
        <xdr:cNvPr id="112" name="直線コネクタ 111"/>
        <xdr:cNvCxnSpPr/>
      </xdr:nvCxnSpPr>
      <xdr:spPr bwMode="auto">
        <a:xfrm>
          <a:off x="5003800" y="6757385"/>
          <a:ext cx="647700" cy="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147035</xdr:rowOff>
    </xdr:from>
    <xdr:to>
      <xdr:col>26</xdr:col>
      <xdr:colOff>50800</xdr:colOff>
      <xdr:row>35</xdr:row>
      <xdr:rowOff>193767</xdr:rowOff>
    </xdr:to>
    <xdr:cxnSp macro="">
      <xdr:nvCxnSpPr>
        <xdr:cNvPr id="115" name="直線コネクタ 114"/>
        <xdr:cNvCxnSpPr/>
      </xdr:nvCxnSpPr>
      <xdr:spPr bwMode="auto">
        <a:xfrm flipV="1">
          <a:off x="4305300" y="6757385"/>
          <a:ext cx="698500" cy="4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161258</xdr:rowOff>
    </xdr:from>
    <xdr:to>
      <xdr:col>22</xdr:col>
      <xdr:colOff>114300</xdr:colOff>
      <xdr:row>35</xdr:row>
      <xdr:rowOff>193767</xdr:rowOff>
    </xdr:to>
    <xdr:cxnSp macro="">
      <xdr:nvCxnSpPr>
        <xdr:cNvPr id="118" name="直線コネクタ 117"/>
        <xdr:cNvCxnSpPr/>
      </xdr:nvCxnSpPr>
      <xdr:spPr bwMode="auto">
        <a:xfrm>
          <a:off x="3606800" y="6771608"/>
          <a:ext cx="698500" cy="3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161258</xdr:rowOff>
    </xdr:from>
    <xdr:to>
      <xdr:col>18</xdr:col>
      <xdr:colOff>177800</xdr:colOff>
      <xdr:row>35</xdr:row>
      <xdr:rowOff>198454</xdr:rowOff>
    </xdr:to>
    <xdr:cxnSp macro="">
      <xdr:nvCxnSpPr>
        <xdr:cNvPr id="121" name="直線コネクタ 120"/>
        <xdr:cNvCxnSpPr/>
      </xdr:nvCxnSpPr>
      <xdr:spPr bwMode="auto">
        <a:xfrm flipV="1">
          <a:off x="2908300" y="6771608"/>
          <a:ext cx="698500" cy="37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103959</xdr:rowOff>
    </xdr:from>
    <xdr:to>
      <xdr:col>29</xdr:col>
      <xdr:colOff>177800</xdr:colOff>
      <xdr:row>35</xdr:row>
      <xdr:rowOff>205559</xdr:rowOff>
    </xdr:to>
    <xdr:sp macro="" textlink="">
      <xdr:nvSpPr>
        <xdr:cNvPr id="131" name="楕円 130"/>
        <xdr:cNvSpPr/>
      </xdr:nvSpPr>
      <xdr:spPr bwMode="auto">
        <a:xfrm>
          <a:off x="56007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291936</xdr:rowOff>
    </xdr:from>
    <xdr:ext cx="762000" cy="259045"/>
    <xdr:sp macro="" textlink="">
      <xdr:nvSpPr>
        <xdr:cNvPr id="132" name="人口1人当たり決算額の推移該当値テキスト445"/>
        <xdr:cNvSpPr txBox="1"/>
      </xdr:nvSpPr>
      <xdr:spPr>
        <a:xfrm>
          <a:off x="5740400" y="655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96235</xdr:rowOff>
    </xdr:from>
    <xdr:to>
      <xdr:col>26</xdr:col>
      <xdr:colOff>101600</xdr:colOff>
      <xdr:row>35</xdr:row>
      <xdr:rowOff>197835</xdr:rowOff>
    </xdr:to>
    <xdr:sp macro="" textlink="">
      <xdr:nvSpPr>
        <xdr:cNvPr id="133" name="楕円 132"/>
        <xdr:cNvSpPr/>
      </xdr:nvSpPr>
      <xdr:spPr bwMode="auto">
        <a:xfrm>
          <a:off x="4953000" y="670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208012</xdr:rowOff>
    </xdr:from>
    <xdr:ext cx="736600" cy="259045"/>
    <xdr:sp macro="" textlink="">
      <xdr:nvSpPr>
        <xdr:cNvPr id="134" name="テキスト ボックス 133"/>
        <xdr:cNvSpPr txBox="1"/>
      </xdr:nvSpPr>
      <xdr:spPr>
        <a:xfrm>
          <a:off x="4622800" y="6475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142967</xdr:rowOff>
    </xdr:from>
    <xdr:to>
      <xdr:col>22</xdr:col>
      <xdr:colOff>165100</xdr:colOff>
      <xdr:row>35</xdr:row>
      <xdr:rowOff>244567</xdr:rowOff>
    </xdr:to>
    <xdr:sp macro="" textlink="">
      <xdr:nvSpPr>
        <xdr:cNvPr id="135" name="楕円 134"/>
        <xdr:cNvSpPr/>
      </xdr:nvSpPr>
      <xdr:spPr bwMode="auto">
        <a:xfrm>
          <a:off x="4254500" y="675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254744</xdr:rowOff>
    </xdr:from>
    <xdr:ext cx="762000" cy="259045"/>
    <xdr:sp macro="" textlink="">
      <xdr:nvSpPr>
        <xdr:cNvPr id="136" name="テキスト ボックス 135"/>
        <xdr:cNvSpPr txBox="1"/>
      </xdr:nvSpPr>
      <xdr:spPr>
        <a:xfrm>
          <a:off x="3924300" y="652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110458</xdr:rowOff>
    </xdr:from>
    <xdr:to>
      <xdr:col>19</xdr:col>
      <xdr:colOff>38100</xdr:colOff>
      <xdr:row>35</xdr:row>
      <xdr:rowOff>212058</xdr:rowOff>
    </xdr:to>
    <xdr:sp macro="" textlink="">
      <xdr:nvSpPr>
        <xdr:cNvPr id="137" name="楕円 136"/>
        <xdr:cNvSpPr/>
      </xdr:nvSpPr>
      <xdr:spPr bwMode="auto">
        <a:xfrm>
          <a:off x="3556000" y="6720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222235</xdr:rowOff>
    </xdr:from>
    <xdr:ext cx="762000" cy="259045"/>
    <xdr:sp macro="" textlink="">
      <xdr:nvSpPr>
        <xdr:cNvPr id="138" name="テキスト ボックス 137"/>
        <xdr:cNvSpPr txBox="1"/>
      </xdr:nvSpPr>
      <xdr:spPr>
        <a:xfrm>
          <a:off x="3225800" y="648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147654</xdr:rowOff>
    </xdr:from>
    <xdr:to>
      <xdr:col>15</xdr:col>
      <xdr:colOff>101600</xdr:colOff>
      <xdr:row>35</xdr:row>
      <xdr:rowOff>249254</xdr:rowOff>
    </xdr:to>
    <xdr:sp macro="" textlink="">
      <xdr:nvSpPr>
        <xdr:cNvPr id="139" name="楕円 138"/>
        <xdr:cNvSpPr/>
      </xdr:nvSpPr>
      <xdr:spPr bwMode="auto">
        <a:xfrm>
          <a:off x="2857500" y="6758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259431</xdr:rowOff>
    </xdr:from>
    <xdr:ext cx="762000" cy="259045"/>
    <xdr:sp macro="" textlink="">
      <xdr:nvSpPr>
        <xdr:cNvPr id="140" name="テキスト ボックス 139"/>
        <xdr:cNvSpPr txBox="1"/>
      </xdr:nvSpPr>
      <xdr:spPr>
        <a:xfrm>
          <a:off x="2527300" y="652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128303</xdr:rowOff>
    </xdr:from>
    <xdr:to>
      <xdr:col>24</xdr:col>
      <xdr:colOff>63500</xdr:colOff>
      <xdr:row>33</xdr:row>
      <xdr:rowOff>18063</xdr:rowOff>
    </xdr:to>
    <xdr:cxnSp macro="">
      <xdr:nvCxnSpPr>
        <xdr:cNvPr id="63" name="直線コネクタ 62"/>
        <xdr:cNvCxnSpPr/>
      </xdr:nvCxnSpPr>
      <xdr:spPr>
        <a:xfrm flipV="1">
          <a:off x="3797300" y="5614703"/>
          <a:ext cx="8382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18063</xdr:rowOff>
    </xdr:from>
    <xdr:to>
      <xdr:col>19</xdr:col>
      <xdr:colOff>177800</xdr:colOff>
      <xdr:row>33</xdr:row>
      <xdr:rowOff>82942</xdr:rowOff>
    </xdr:to>
    <xdr:cxnSp macro="">
      <xdr:nvCxnSpPr>
        <xdr:cNvPr id="66" name="直線コネクタ 65"/>
        <xdr:cNvCxnSpPr/>
      </xdr:nvCxnSpPr>
      <xdr:spPr>
        <a:xfrm flipV="1">
          <a:off x="2908300" y="5675913"/>
          <a:ext cx="889000" cy="6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82942</xdr:rowOff>
    </xdr:from>
    <xdr:to>
      <xdr:col>15</xdr:col>
      <xdr:colOff>50800</xdr:colOff>
      <xdr:row>33</xdr:row>
      <xdr:rowOff>109340</xdr:rowOff>
    </xdr:to>
    <xdr:cxnSp macro="">
      <xdr:nvCxnSpPr>
        <xdr:cNvPr id="69" name="直線コネクタ 68"/>
        <xdr:cNvCxnSpPr/>
      </xdr:nvCxnSpPr>
      <xdr:spPr>
        <a:xfrm flipV="1">
          <a:off x="2019300" y="5740792"/>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109340</xdr:rowOff>
    </xdr:from>
    <xdr:to>
      <xdr:col>10</xdr:col>
      <xdr:colOff>114300</xdr:colOff>
      <xdr:row>33</xdr:row>
      <xdr:rowOff>146427</xdr:rowOff>
    </xdr:to>
    <xdr:cxnSp macro="">
      <xdr:nvCxnSpPr>
        <xdr:cNvPr id="72" name="直線コネクタ 71"/>
        <xdr:cNvCxnSpPr/>
      </xdr:nvCxnSpPr>
      <xdr:spPr>
        <a:xfrm flipV="1">
          <a:off x="1130300" y="5767190"/>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77503</xdr:rowOff>
    </xdr:from>
    <xdr:to>
      <xdr:col>24</xdr:col>
      <xdr:colOff>114300</xdr:colOff>
      <xdr:row>33</xdr:row>
      <xdr:rowOff>7653</xdr:rowOff>
    </xdr:to>
    <xdr:sp macro="" textlink="">
      <xdr:nvSpPr>
        <xdr:cNvPr id="82" name="楕円 81"/>
        <xdr:cNvSpPr/>
      </xdr:nvSpPr>
      <xdr:spPr>
        <a:xfrm>
          <a:off x="4584700" y="55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100380</xdr:rowOff>
    </xdr:from>
    <xdr:ext cx="599010" cy="259045"/>
    <xdr:sp macro="" textlink="">
      <xdr:nvSpPr>
        <xdr:cNvPr id="83" name="人件費該当値テキスト"/>
        <xdr:cNvSpPr txBox="1"/>
      </xdr:nvSpPr>
      <xdr:spPr>
        <a:xfrm>
          <a:off x="4686300" y="541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138713</xdr:rowOff>
    </xdr:from>
    <xdr:to>
      <xdr:col>20</xdr:col>
      <xdr:colOff>38100</xdr:colOff>
      <xdr:row>33</xdr:row>
      <xdr:rowOff>68863</xdr:rowOff>
    </xdr:to>
    <xdr:sp macro="" textlink="">
      <xdr:nvSpPr>
        <xdr:cNvPr id="84" name="楕円 83"/>
        <xdr:cNvSpPr/>
      </xdr:nvSpPr>
      <xdr:spPr>
        <a:xfrm>
          <a:off x="3746500" y="56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85390</xdr:rowOff>
    </xdr:from>
    <xdr:ext cx="599010" cy="259045"/>
    <xdr:sp macro="" textlink="">
      <xdr:nvSpPr>
        <xdr:cNvPr id="85" name="テキスト ボックス 84"/>
        <xdr:cNvSpPr txBox="1"/>
      </xdr:nvSpPr>
      <xdr:spPr>
        <a:xfrm>
          <a:off x="3497795" y="540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32142</xdr:rowOff>
    </xdr:from>
    <xdr:to>
      <xdr:col>15</xdr:col>
      <xdr:colOff>101600</xdr:colOff>
      <xdr:row>33</xdr:row>
      <xdr:rowOff>133742</xdr:rowOff>
    </xdr:to>
    <xdr:sp macro="" textlink="">
      <xdr:nvSpPr>
        <xdr:cNvPr id="86" name="楕円 85"/>
        <xdr:cNvSpPr/>
      </xdr:nvSpPr>
      <xdr:spPr>
        <a:xfrm>
          <a:off x="2857500" y="56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150269</xdr:rowOff>
    </xdr:from>
    <xdr:ext cx="599010" cy="259045"/>
    <xdr:sp macro="" textlink="">
      <xdr:nvSpPr>
        <xdr:cNvPr id="87" name="テキスト ボックス 86"/>
        <xdr:cNvSpPr txBox="1"/>
      </xdr:nvSpPr>
      <xdr:spPr>
        <a:xfrm>
          <a:off x="2608795" y="546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58540</xdr:rowOff>
    </xdr:from>
    <xdr:to>
      <xdr:col>10</xdr:col>
      <xdr:colOff>165100</xdr:colOff>
      <xdr:row>33</xdr:row>
      <xdr:rowOff>160140</xdr:rowOff>
    </xdr:to>
    <xdr:sp macro="" textlink="">
      <xdr:nvSpPr>
        <xdr:cNvPr id="88" name="楕円 87"/>
        <xdr:cNvSpPr/>
      </xdr:nvSpPr>
      <xdr:spPr>
        <a:xfrm>
          <a:off x="1968500" y="57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5217</xdr:rowOff>
    </xdr:from>
    <xdr:ext cx="599010" cy="259045"/>
    <xdr:sp macro="" textlink="">
      <xdr:nvSpPr>
        <xdr:cNvPr id="89" name="テキスト ボックス 88"/>
        <xdr:cNvSpPr txBox="1"/>
      </xdr:nvSpPr>
      <xdr:spPr>
        <a:xfrm>
          <a:off x="1719795" y="549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95627</xdr:rowOff>
    </xdr:from>
    <xdr:to>
      <xdr:col>6</xdr:col>
      <xdr:colOff>38100</xdr:colOff>
      <xdr:row>34</xdr:row>
      <xdr:rowOff>25777</xdr:rowOff>
    </xdr:to>
    <xdr:sp macro="" textlink="">
      <xdr:nvSpPr>
        <xdr:cNvPr id="90" name="楕円 89"/>
        <xdr:cNvSpPr/>
      </xdr:nvSpPr>
      <xdr:spPr>
        <a:xfrm>
          <a:off x="1079500" y="57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42304</xdr:rowOff>
    </xdr:from>
    <xdr:ext cx="599010" cy="259045"/>
    <xdr:sp macro="" textlink="">
      <xdr:nvSpPr>
        <xdr:cNvPr id="91" name="テキスト ボックス 90"/>
        <xdr:cNvSpPr txBox="1"/>
      </xdr:nvSpPr>
      <xdr:spPr>
        <a:xfrm>
          <a:off x="830795" y="552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146531</xdr:rowOff>
    </xdr:from>
    <xdr:to>
      <xdr:col>24</xdr:col>
      <xdr:colOff>63500</xdr:colOff>
      <xdr:row>53</xdr:row>
      <xdr:rowOff>126304</xdr:rowOff>
    </xdr:to>
    <xdr:cxnSp macro="">
      <xdr:nvCxnSpPr>
        <xdr:cNvPr id="118" name="直線コネクタ 117"/>
        <xdr:cNvCxnSpPr/>
      </xdr:nvCxnSpPr>
      <xdr:spPr>
        <a:xfrm flipV="1">
          <a:off x="3797300" y="9061931"/>
          <a:ext cx="838200" cy="1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126304</xdr:rowOff>
    </xdr:from>
    <xdr:to>
      <xdr:col>19</xdr:col>
      <xdr:colOff>177800</xdr:colOff>
      <xdr:row>53</xdr:row>
      <xdr:rowOff>165093</xdr:rowOff>
    </xdr:to>
    <xdr:cxnSp macro="">
      <xdr:nvCxnSpPr>
        <xdr:cNvPr id="121" name="直線コネクタ 120"/>
        <xdr:cNvCxnSpPr/>
      </xdr:nvCxnSpPr>
      <xdr:spPr>
        <a:xfrm flipV="1">
          <a:off x="2908300" y="9213154"/>
          <a:ext cx="889000" cy="3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165093</xdr:rowOff>
    </xdr:from>
    <xdr:to>
      <xdr:col>15</xdr:col>
      <xdr:colOff>50800</xdr:colOff>
      <xdr:row>54</xdr:row>
      <xdr:rowOff>30178</xdr:rowOff>
    </xdr:to>
    <xdr:cxnSp macro="">
      <xdr:nvCxnSpPr>
        <xdr:cNvPr id="124" name="直線コネクタ 123"/>
        <xdr:cNvCxnSpPr/>
      </xdr:nvCxnSpPr>
      <xdr:spPr>
        <a:xfrm flipV="1">
          <a:off x="2019300" y="9251943"/>
          <a:ext cx="889000" cy="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135953</xdr:rowOff>
    </xdr:from>
    <xdr:ext cx="599010" cy="259045"/>
    <xdr:sp macro="" textlink="">
      <xdr:nvSpPr>
        <xdr:cNvPr id="126" name="テキスト ボックス 125"/>
        <xdr:cNvSpPr txBox="1"/>
      </xdr:nvSpPr>
      <xdr:spPr>
        <a:xfrm>
          <a:off x="2608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18459</xdr:rowOff>
    </xdr:from>
    <xdr:to>
      <xdr:col>10</xdr:col>
      <xdr:colOff>114300</xdr:colOff>
      <xdr:row>54</xdr:row>
      <xdr:rowOff>30178</xdr:rowOff>
    </xdr:to>
    <xdr:cxnSp macro="">
      <xdr:nvCxnSpPr>
        <xdr:cNvPr id="127" name="直線コネクタ 126"/>
        <xdr:cNvCxnSpPr/>
      </xdr:nvCxnSpPr>
      <xdr:spPr>
        <a:xfrm>
          <a:off x="1130300" y="9276759"/>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95731</xdr:rowOff>
    </xdr:from>
    <xdr:to>
      <xdr:col>24</xdr:col>
      <xdr:colOff>114300</xdr:colOff>
      <xdr:row>53</xdr:row>
      <xdr:rowOff>25881</xdr:rowOff>
    </xdr:to>
    <xdr:sp macro="" textlink="">
      <xdr:nvSpPr>
        <xdr:cNvPr id="137" name="楕円 136"/>
        <xdr:cNvSpPr/>
      </xdr:nvSpPr>
      <xdr:spPr>
        <a:xfrm>
          <a:off x="4584700" y="90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118608</xdr:rowOff>
    </xdr:from>
    <xdr:ext cx="599010" cy="259045"/>
    <xdr:sp macro="" textlink="">
      <xdr:nvSpPr>
        <xdr:cNvPr id="138" name="物件費該当値テキスト"/>
        <xdr:cNvSpPr txBox="1"/>
      </xdr:nvSpPr>
      <xdr:spPr>
        <a:xfrm>
          <a:off x="4686300" y="88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75504</xdr:rowOff>
    </xdr:from>
    <xdr:to>
      <xdr:col>20</xdr:col>
      <xdr:colOff>38100</xdr:colOff>
      <xdr:row>54</xdr:row>
      <xdr:rowOff>5654</xdr:rowOff>
    </xdr:to>
    <xdr:sp macro="" textlink="">
      <xdr:nvSpPr>
        <xdr:cNvPr id="139" name="楕円 138"/>
        <xdr:cNvSpPr/>
      </xdr:nvSpPr>
      <xdr:spPr>
        <a:xfrm>
          <a:off x="3746500" y="91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22181</xdr:rowOff>
    </xdr:from>
    <xdr:ext cx="599010" cy="259045"/>
    <xdr:sp macro="" textlink="">
      <xdr:nvSpPr>
        <xdr:cNvPr id="140" name="テキスト ボックス 139"/>
        <xdr:cNvSpPr txBox="1"/>
      </xdr:nvSpPr>
      <xdr:spPr>
        <a:xfrm>
          <a:off x="3497795" y="893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114293</xdr:rowOff>
    </xdr:from>
    <xdr:to>
      <xdr:col>15</xdr:col>
      <xdr:colOff>101600</xdr:colOff>
      <xdr:row>54</xdr:row>
      <xdr:rowOff>44443</xdr:rowOff>
    </xdr:to>
    <xdr:sp macro="" textlink="">
      <xdr:nvSpPr>
        <xdr:cNvPr id="141" name="楕円 140"/>
        <xdr:cNvSpPr/>
      </xdr:nvSpPr>
      <xdr:spPr>
        <a:xfrm>
          <a:off x="2857500" y="92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60970</xdr:rowOff>
    </xdr:from>
    <xdr:ext cx="599010" cy="259045"/>
    <xdr:sp macro="" textlink="">
      <xdr:nvSpPr>
        <xdr:cNvPr id="142" name="テキスト ボックス 141"/>
        <xdr:cNvSpPr txBox="1"/>
      </xdr:nvSpPr>
      <xdr:spPr>
        <a:xfrm>
          <a:off x="2608795" y="897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150828</xdr:rowOff>
    </xdr:from>
    <xdr:to>
      <xdr:col>10</xdr:col>
      <xdr:colOff>165100</xdr:colOff>
      <xdr:row>54</xdr:row>
      <xdr:rowOff>80978</xdr:rowOff>
    </xdr:to>
    <xdr:sp macro="" textlink="">
      <xdr:nvSpPr>
        <xdr:cNvPr id="143" name="楕円 142"/>
        <xdr:cNvSpPr/>
      </xdr:nvSpPr>
      <xdr:spPr>
        <a:xfrm>
          <a:off x="1968500" y="92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97505</xdr:rowOff>
    </xdr:from>
    <xdr:ext cx="599010" cy="259045"/>
    <xdr:sp macro="" textlink="">
      <xdr:nvSpPr>
        <xdr:cNvPr id="144" name="テキスト ボックス 143"/>
        <xdr:cNvSpPr txBox="1"/>
      </xdr:nvSpPr>
      <xdr:spPr>
        <a:xfrm>
          <a:off x="1719795" y="901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139109</xdr:rowOff>
    </xdr:from>
    <xdr:to>
      <xdr:col>6</xdr:col>
      <xdr:colOff>38100</xdr:colOff>
      <xdr:row>54</xdr:row>
      <xdr:rowOff>69259</xdr:rowOff>
    </xdr:to>
    <xdr:sp macro="" textlink="">
      <xdr:nvSpPr>
        <xdr:cNvPr id="145" name="楕円 144"/>
        <xdr:cNvSpPr/>
      </xdr:nvSpPr>
      <xdr:spPr>
        <a:xfrm>
          <a:off x="1079500" y="92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85786</xdr:rowOff>
    </xdr:from>
    <xdr:ext cx="599010" cy="259045"/>
    <xdr:sp macro="" textlink="">
      <xdr:nvSpPr>
        <xdr:cNvPr id="146" name="テキスト ボックス 145"/>
        <xdr:cNvSpPr txBox="1"/>
      </xdr:nvSpPr>
      <xdr:spPr>
        <a:xfrm>
          <a:off x="830795" y="900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121107</xdr:rowOff>
    </xdr:from>
    <xdr:to>
      <xdr:col>24</xdr:col>
      <xdr:colOff>63500</xdr:colOff>
      <xdr:row>71</xdr:row>
      <xdr:rowOff>47803</xdr:rowOff>
    </xdr:to>
    <xdr:cxnSp macro="">
      <xdr:nvCxnSpPr>
        <xdr:cNvPr id="175" name="直線コネクタ 174"/>
        <xdr:cNvCxnSpPr/>
      </xdr:nvCxnSpPr>
      <xdr:spPr>
        <a:xfrm flipV="1">
          <a:off x="3797300" y="12122607"/>
          <a:ext cx="8382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47803</xdr:rowOff>
    </xdr:from>
    <xdr:to>
      <xdr:col>19</xdr:col>
      <xdr:colOff>177800</xdr:colOff>
      <xdr:row>71</xdr:row>
      <xdr:rowOff>108953</xdr:rowOff>
    </xdr:to>
    <xdr:cxnSp macro="">
      <xdr:nvCxnSpPr>
        <xdr:cNvPr id="178" name="直線コネクタ 177"/>
        <xdr:cNvCxnSpPr/>
      </xdr:nvCxnSpPr>
      <xdr:spPr>
        <a:xfrm flipV="1">
          <a:off x="2908300" y="12220753"/>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104648</xdr:rowOff>
    </xdr:from>
    <xdr:to>
      <xdr:col>15</xdr:col>
      <xdr:colOff>50800</xdr:colOff>
      <xdr:row>71</xdr:row>
      <xdr:rowOff>108953</xdr:rowOff>
    </xdr:to>
    <xdr:cxnSp macro="">
      <xdr:nvCxnSpPr>
        <xdr:cNvPr id="181" name="直線コネクタ 180"/>
        <xdr:cNvCxnSpPr/>
      </xdr:nvCxnSpPr>
      <xdr:spPr>
        <a:xfrm>
          <a:off x="2019300" y="12277598"/>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104648</xdr:rowOff>
    </xdr:from>
    <xdr:to>
      <xdr:col>10</xdr:col>
      <xdr:colOff>114300</xdr:colOff>
      <xdr:row>72</xdr:row>
      <xdr:rowOff>32677</xdr:rowOff>
    </xdr:to>
    <xdr:cxnSp macro="">
      <xdr:nvCxnSpPr>
        <xdr:cNvPr id="184" name="直線コネクタ 183"/>
        <xdr:cNvCxnSpPr/>
      </xdr:nvCxnSpPr>
      <xdr:spPr>
        <a:xfrm flipV="1">
          <a:off x="1130300" y="12277598"/>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70307</xdr:rowOff>
    </xdr:from>
    <xdr:to>
      <xdr:col>24</xdr:col>
      <xdr:colOff>114300</xdr:colOff>
      <xdr:row>71</xdr:row>
      <xdr:rowOff>457</xdr:rowOff>
    </xdr:to>
    <xdr:sp macro="" textlink="">
      <xdr:nvSpPr>
        <xdr:cNvPr id="194" name="楕円 193"/>
        <xdr:cNvSpPr/>
      </xdr:nvSpPr>
      <xdr:spPr>
        <a:xfrm>
          <a:off x="4584700" y="120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23334</xdr:rowOff>
    </xdr:from>
    <xdr:ext cx="534377" cy="259045"/>
    <xdr:sp macro="" textlink="">
      <xdr:nvSpPr>
        <xdr:cNvPr id="195" name="維持補修費該当値テキスト"/>
        <xdr:cNvSpPr txBox="1"/>
      </xdr:nvSpPr>
      <xdr:spPr>
        <a:xfrm>
          <a:off x="4686300" y="120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168453</xdr:rowOff>
    </xdr:from>
    <xdr:to>
      <xdr:col>20</xdr:col>
      <xdr:colOff>38100</xdr:colOff>
      <xdr:row>71</xdr:row>
      <xdr:rowOff>98603</xdr:rowOff>
    </xdr:to>
    <xdr:sp macro="" textlink="">
      <xdr:nvSpPr>
        <xdr:cNvPr id="196" name="楕円 195"/>
        <xdr:cNvSpPr/>
      </xdr:nvSpPr>
      <xdr:spPr>
        <a:xfrm>
          <a:off x="3746500" y="121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115130</xdr:rowOff>
    </xdr:from>
    <xdr:ext cx="534377" cy="259045"/>
    <xdr:sp macro="" textlink="">
      <xdr:nvSpPr>
        <xdr:cNvPr id="197" name="テキスト ボックス 196"/>
        <xdr:cNvSpPr txBox="1"/>
      </xdr:nvSpPr>
      <xdr:spPr>
        <a:xfrm>
          <a:off x="3530111" y="1194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58153</xdr:rowOff>
    </xdr:from>
    <xdr:to>
      <xdr:col>15</xdr:col>
      <xdr:colOff>101600</xdr:colOff>
      <xdr:row>71</xdr:row>
      <xdr:rowOff>159753</xdr:rowOff>
    </xdr:to>
    <xdr:sp macro="" textlink="">
      <xdr:nvSpPr>
        <xdr:cNvPr id="198" name="楕円 197"/>
        <xdr:cNvSpPr/>
      </xdr:nvSpPr>
      <xdr:spPr>
        <a:xfrm>
          <a:off x="2857500" y="122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4830</xdr:rowOff>
    </xdr:from>
    <xdr:ext cx="534377" cy="259045"/>
    <xdr:sp macro="" textlink="">
      <xdr:nvSpPr>
        <xdr:cNvPr id="199" name="テキスト ボックス 198"/>
        <xdr:cNvSpPr txBox="1"/>
      </xdr:nvSpPr>
      <xdr:spPr>
        <a:xfrm>
          <a:off x="2641111" y="120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53848</xdr:rowOff>
    </xdr:from>
    <xdr:to>
      <xdr:col>10</xdr:col>
      <xdr:colOff>165100</xdr:colOff>
      <xdr:row>71</xdr:row>
      <xdr:rowOff>155448</xdr:rowOff>
    </xdr:to>
    <xdr:sp macro="" textlink="">
      <xdr:nvSpPr>
        <xdr:cNvPr id="200" name="楕円 199"/>
        <xdr:cNvSpPr/>
      </xdr:nvSpPr>
      <xdr:spPr>
        <a:xfrm>
          <a:off x="1968500" y="122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525</xdr:rowOff>
    </xdr:from>
    <xdr:ext cx="534377" cy="259045"/>
    <xdr:sp macro="" textlink="">
      <xdr:nvSpPr>
        <xdr:cNvPr id="201" name="テキスト ボックス 200"/>
        <xdr:cNvSpPr txBox="1"/>
      </xdr:nvSpPr>
      <xdr:spPr>
        <a:xfrm>
          <a:off x="1752111" y="120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153327</xdr:rowOff>
    </xdr:from>
    <xdr:to>
      <xdr:col>6</xdr:col>
      <xdr:colOff>38100</xdr:colOff>
      <xdr:row>72</xdr:row>
      <xdr:rowOff>83477</xdr:rowOff>
    </xdr:to>
    <xdr:sp macro="" textlink="">
      <xdr:nvSpPr>
        <xdr:cNvPr id="202" name="楕円 201"/>
        <xdr:cNvSpPr/>
      </xdr:nvSpPr>
      <xdr:spPr>
        <a:xfrm>
          <a:off x="1079500" y="123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100004</xdr:rowOff>
    </xdr:from>
    <xdr:ext cx="534377" cy="259045"/>
    <xdr:sp macro="" textlink="">
      <xdr:nvSpPr>
        <xdr:cNvPr id="203" name="テキスト ボックス 202"/>
        <xdr:cNvSpPr txBox="1"/>
      </xdr:nvSpPr>
      <xdr:spPr>
        <a:xfrm>
          <a:off x="863111" y="121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15990</xdr:rowOff>
    </xdr:from>
    <xdr:to>
      <xdr:col>24</xdr:col>
      <xdr:colOff>63500</xdr:colOff>
      <xdr:row>96</xdr:row>
      <xdr:rowOff>36119</xdr:rowOff>
    </xdr:to>
    <xdr:cxnSp macro="">
      <xdr:nvCxnSpPr>
        <xdr:cNvPr id="233" name="直線コネクタ 232"/>
        <xdr:cNvCxnSpPr/>
      </xdr:nvCxnSpPr>
      <xdr:spPr>
        <a:xfrm flipV="1">
          <a:off x="3797300" y="16475190"/>
          <a:ext cx="8382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164109</xdr:rowOff>
    </xdr:from>
    <xdr:to>
      <xdr:col>19</xdr:col>
      <xdr:colOff>177800</xdr:colOff>
      <xdr:row>96</xdr:row>
      <xdr:rowOff>36119</xdr:rowOff>
    </xdr:to>
    <xdr:cxnSp macro="">
      <xdr:nvCxnSpPr>
        <xdr:cNvPr id="236" name="直線コネクタ 235"/>
        <xdr:cNvCxnSpPr/>
      </xdr:nvCxnSpPr>
      <xdr:spPr>
        <a:xfrm>
          <a:off x="2908300" y="16451859"/>
          <a:ext cx="88900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120955</xdr:rowOff>
    </xdr:from>
    <xdr:to>
      <xdr:col>15</xdr:col>
      <xdr:colOff>50800</xdr:colOff>
      <xdr:row>95</xdr:row>
      <xdr:rowOff>164109</xdr:rowOff>
    </xdr:to>
    <xdr:cxnSp macro="">
      <xdr:nvCxnSpPr>
        <xdr:cNvPr id="239" name="直線コネクタ 238"/>
        <xdr:cNvCxnSpPr/>
      </xdr:nvCxnSpPr>
      <xdr:spPr>
        <a:xfrm>
          <a:off x="2019300" y="16408705"/>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120955</xdr:rowOff>
    </xdr:from>
    <xdr:to>
      <xdr:col>10</xdr:col>
      <xdr:colOff>114300</xdr:colOff>
      <xdr:row>95</xdr:row>
      <xdr:rowOff>164922</xdr:rowOff>
    </xdr:to>
    <xdr:cxnSp macro="">
      <xdr:nvCxnSpPr>
        <xdr:cNvPr id="242" name="直線コネクタ 241"/>
        <xdr:cNvCxnSpPr/>
      </xdr:nvCxnSpPr>
      <xdr:spPr>
        <a:xfrm flipV="1">
          <a:off x="1130300" y="16408705"/>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136640</xdr:rowOff>
    </xdr:from>
    <xdr:to>
      <xdr:col>24</xdr:col>
      <xdr:colOff>114300</xdr:colOff>
      <xdr:row>96</xdr:row>
      <xdr:rowOff>66790</xdr:rowOff>
    </xdr:to>
    <xdr:sp macro="" textlink="">
      <xdr:nvSpPr>
        <xdr:cNvPr id="252" name="楕円 251"/>
        <xdr:cNvSpPr/>
      </xdr:nvSpPr>
      <xdr:spPr>
        <a:xfrm>
          <a:off x="45847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159517</xdr:rowOff>
    </xdr:from>
    <xdr:ext cx="534377" cy="259045"/>
    <xdr:sp macro="" textlink="">
      <xdr:nvSpPr>
        <xdr:cNvPr id="253" name="扶助費該当値テキスト"/>
        <xdr:cNvSpPr txBox="1"/>
      </xdr:nvSpPr>
      <xdr:spPr>
        <a:xfrm>
          <a:off x="4686300" y="162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156769</xdr:rowOff>
    </xdr:from>
    <xdr:to>
      <xdr:col>20</xdr:col>
      <xdr:colOff>38100</xdr:colOff>
      <xdr:row>96</xdr:row>
      <xdr:rowOff>86919</xdr:rowOff>
    </xdr:to>
    <xdr:sp macro="" textlink="">
      <xdr:nvSpPr>
        <xdr:cNvPr id="254" name="楕円 253"/>
        <xdr:cNvSpPr/>
      </xdr:nvSpPr>
      <xdr:spPr>
        <a:xfrm>
          <a:off x="3746500" y="164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103446</xdr:rowOff>
    </xdr:from>
    <xdr:ext cx="534377" cy="259045"/>
    <xdr:sp macro="" textlink="">
      <xdr:nvSpPr>
        <xdr:cNvPr id="255" name="テキスト ボックス 254"/>
        <xdr:cNvSpPr txBox="1"/>
      </xdr:nvSpPr>
      <xdr:spPr>
        <a:xfrm>
          <a:off x="3530111" y="162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113309</xdr:rowOff>
    </xdr:from>
    <xdr:to>
      <xdr:col>15</xdr:col>
      <xdr:colOff>101600</xdr:colOff>
      <xdr:row>96</xdr:row>
      <xdr:rowOff>43459</xdr:rowOff>
    </xdr:to>
    <xdr:sp macro="" textlink="">
      <xdr:nvSpPr>
        <xdr:cNvPr id="256" name="楕円 255"/>
        <xdr:cNvSpPr/>
      </xdr:nvSpPr>
      <xdr:spPr>
        <a:xfrm>
          <a:off x="2857500" y="164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59986</xdr:rowOff>
    </xdr:from>
    <xdr:ext cx="534377" cy="259045"/>
    <xdr:sp macro="" textlink="">
      <xdr:nvSpPr>
        <xdr:cNvPr id="257" name="テキスト ボックス 256"/>
        <xdr:cNvSpPr txBox="1"/>
      </xdr:nvSpPr>
      <xdr:spPr>
        <a:xfrm>
          <a:off x="2641111" y="161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70155</xdr:rowOff>
    </xdr:from>
    <xdr:to>
      <xdr:col>10</xdr:col>
      <xdr:colOff>165100</xdr:colOff>
      <xdr:row>96</xdr:row>
      <xdr:rowOff>305</xdr:rowOff>
    </xdr:to>
    <xdr:sp macro="" textlink="">
      <xdr:nvSpPr>
        <xdr:cNvPr id="258" name="楕円 257"/>
        <xdr:cNvSpPr/>
      </xdr:nvSpPr>
      <xdr:spPr>
        <a:xfrm>
          <a:off x="1968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16832</xdr:rowOff>
    </xdr:from>
    <xdr:ext cx="534377" cy="259045"/>
    <xdr:sp macro="" textlink="">
      <xdr:nvSpPr>
        <xdr:cNvPr id="259" name="テキスト ボックス 258"/>
        <xdr:cNvSpPr txBox="1"/>
      </xdr:nvSpPr>
      <xdr:spPr>
        <a:xfrm>
          <a:off x="1752111" y="161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114122</xdr:rowOff>
    </xdr:from>
    <xdr:to>
      <xdr:col>6</xdr:col>
      <xdr:colOff>38100</xdr:colOff>
      <xdr:row>96</xdr:row>
      <xdr:rowOff>44272</xdr:rowOff>
    </xdr:to>
    <xdr:sp macro="" textlink="">
      <xdr:nvSpPr>
        <xdr:cNvPr id="260" name="楕円 259"/>
        <xdr:cNvSpPr/>
      </xdr:nvSpPr>
      <xdr:spPr>
        <a:xfrm>
          <a:off x="1079500" y="164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60799</xdr:rowOff>
    </xdr:from>
    <xdr:ext cx="534377" cy="259045"/>
    <xdr:sp macro="" textlink="">
      <xdr:nvSpPr>
        <xdr:cNvPr id="261" name="テキスト ボックス 260"/>
        <xdr:cNvSpPr txBox="1"/>
      </xdr:nvSpPr>
      <xdr:spPr>
        <a:xfrm>
          <a:off x="863111" y="161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77580</xdr:rowOff>
    </xdr:from>
    <xdr:to>
      <xdr:col>55</xdr:col>
      <xdr:colOff>0</xdr:colOff>
      <xdr:row>35</xdr:row>
      <xdr:rowOff>131338</xdr:rowOff>
    </xdr:to>
    <xdr:cxnSp macro="">
      <xdr:nvCxnSpPr>
        <xdr:cNvPr id="288" name="直線コネクタ 287"/>
        <xdr:cNvCxnSpPr/>
      </xdr:nvCxnSpPr>
      <xdr:spPr>
        <a:xfrm flipV="1">
          <a:off x="9639300" y="6078330"/>
          <a:ext cx="8382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131338</xdr:rowOff>
    </xdr:from>
    <xdr:to>
      <xdr:col>50</xdr:col>
      <xdr:colOff>114300</xdr:colOff>
      <xdr:row>35</xdr:row>
      <xdr:rowOff>169025</xdr:rowOff>
    </xdr:to>
    <xdr:cxnSp macro="">
      <xdr:nvCxnSpPr>
        <xdr:cNvPr id="291" name="直線コネクタ 290"/>
        <xdr:cNvCxnSpPr/>
      </xdr:nvCxnSpPr>
      <xdr:spPr>
        <a:xfrm flipV="1">
          <a:off x="8750300" y="6132088"/>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128380</xdr:rowOff>
    </xdr:from>
    <xdr:to>
      <xdr:col>45</xdr:col>
      <xdr:colOff>177800</xdr:colOff>
      <xdr:row>35</xdr:row>
      <xdr:rowOff>169025</xdr:rowOff>
    </xdr:to>
    <xdr:cxnSp macro="">
      <xdr:nvCxnSpPr>
        <xdr:cNvPr id="294" name="直線コネクタ 293"/>
        <xdr:cNvCxnSpPr/>
      </xdr:nvCxnSpPr>
      <xdr:spPr>
        <a:xfrm>
          <a:off x="7861300" y="6129130"/>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128380</xdr:rowOff>
    </xdr:from>
    <xdr:to>
      <xdr:col>41</xdr:col>
      <xdr:colOff>50800</xdr:colOff>
      <xdr:row>35</xdr:row>
      <xdr:rowOff>155016</xdr:rowOff>
    </xdr:to>
    <xdr:cxnSp macro="">
      <xdr:nvCxnSpPr>
        <xdr:cNvPr id="297" name="直線コネクタ 296"/>
        <xdr:cNvCxnSpPr/>
      </xdr:nvCxnSpPr>
      <xdr:spPr>
        <a:xfrm flipV="1">
          <a:off x="6972300" y="6129130"/>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26780</xdr:rowOff>
    </xdr:from>
    <xdr:to>
      <xdr:col>55</xdr:col>
      <xdr:colOff>50800</xdr:colOff>
      <xdr:row>35</xdr:row>
      <xdr:rowOff>128380</xdr:rowOff>
    </xdr:to>
    <xdr:sp macro="" textlink="">
      <xdr:nvSpPr>
        <xdr:cNvPr id="307" name="楕円 306"/>
        <xdr:cNvSpPr/>
      </xdr:nvSpPr>
      <xdr:spPr>
        <a:xfrm>
          <a:off x="10426700" y="60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49657</xdr:rowOff>
    </xdr:from>
    <xdr:ext cx="599010" cy="259045"/>
    <xdr:sp macro="" textlink="">
      <xdr:nvSpPr>
        <xdr:cNvPr id="308" name="補助費等該当値テキスト"/>
        <xdr:cNvSpPr txBox="1"/>
      </xdr:nvSpPr>
      <xdr:spPr>
        <a:xfrm>
          <a:off x="10528300" y="587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80538</xdr:rowOff>
    </xdr:from>
    <xdr:to>
      <xdr:col>50</xdr:col>
      <xdr:colOff>165100</xdr:colOff>
      <xdr:row>36</xdr:row>
      <xdr:rowOff>10688</xdr:rowOff>
    </xdr:to>
    <xdr:sp macro="" textlink="">
      <xdr:nvSpPr>
        <xdr:cNvPr id="309" name="楕円 308"/>
        <xdr:cNvSpPr/>
      </xdr:nvSpPr>
      <xdr:spPr>
        <a:xfrm>
          <a:off x="9588500" y="60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27215</xdr:rowOff>
    </xdr:from>
    <xdr:ext cx="599010" cy="259045"/>
    <xdr:sp macro="" textlink="">
      <xdr:nvSpPr>
        <xdr:cNvPr id="310" name="テキスト ボックス 309"/>
        <xdr:cNvSpPr txBox="1"/>
      </xdr:nvSpPr>
      <xdr:spPr>
        <a:xfrm>
          <a:off x="9339795" y="585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118225</xdr:rowOff>
    </xdr:from>
    <xdr:to>
      <xdr:col>46</xdr:col>
      <xdr:colOff>38100</xdr:colOff>
      <xdr:row>36</xdr:row>
      <xdr:rowOff>48375</xdr:rowOff>
    </xdr:to>
    <xdr:sp macro="" textlink="">
      <xdr:nvSpPr>
        <xdr:cNvPr id="311" name="楕円 310"/>
        <xdr:cNvSpPr/>
      </xdr:nvSpPr>
      <xdr:spPr>
        <a:xfrm>
          <a:off x="8699500" y="611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39502</xdr:rowOff>
    </xdr:from>
    <xdr:ext cx="599010" cy="259045"/>
    <xdr:sp macro="" textlink="">
      <xdr:nvSpPr>
        <xdr:cNvPr id="312" name="テキスト ボックス 311"/>
        <xdr:cNvSpPr txBox="1"/>
      </xdr:nvSpPr>
      <xdr:spPr>
        <a:xfrm>
          <a:off x="8450795" y="621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77580</xdr:rowOff>
    </xdr:from>
    <xdr:to>
      <xdr:col>41</xdr:col>
      <xdr:colOff>101600</xdr:colOff>
      <xdr:row>36</xdr:row>
      <xdr:rowOff>7730</xdr:rowOff>
    </xdr:to>
    <xdr:sp macro="" textlink="">
      <xdr:nvSpPr>
        <xdr:cNvPr id="313" name="楕円 312"/>
        <xdr:cNvSpPr/>
      </xdr:nvSpPr>
      <xdr:spPr>
        <a:xfrm>
          <a:off x="7810500" y="60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24257</xdr:rowOff>
    </xdr:from>
    <xdr:ext cx="599010" cy="259045"/>
    <xdr:sp macro="" textlink="">
      <xdr:nvSpPr>
        <xdr:cNvPr id="314" name="テキスト ボックス 313"/>
        <xdr:cNvSpPr txBox="1"/>
      </xdr:nvSpPr>
      <xdr:spPr>
        <a:xfrm>
          <a:off x="7561795" y="585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104216</xdr:rowOff>
    </xdr:from>
    <xdr:to>
      <xdr:col>36</xdr:col>
      <xdr:colOff>165100</xdr:colOff>
      <xdr:row>36</xdr:row>
      <xdr:rowOff>34366</xdr:rowOff>
    </xdr:to>
    <xdr:sp macro="" textlink="">
      <xdr:nvSpPr>
        <xdr:cNvPr id="315" name="楕円 314"/>
        <xdr:cNvSpPr/>
      </xdr:nvSpPr>
      <xdr:spPr>
        <a:xfrm>
          <a:off x="6921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50893</xdr:rowOff>
    </xdr:from>
    <xdr:ext cx="599010" cy="259045"/>
    <xdr:sp macro="" textlink="">
      <xdr:nvSpPr>
        <xdr:cNvPr id="316" name="テキスト ボックス 315"/>
        <xdr:cNvSpPr txBox="1"/>
      </xdr:nvSpPr>
      <xdr:spPr>
        <a:xfrm>
          <a:off x="6672795" y="588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73930</xdr:rowOff>
    </xdr:from>
    <xdr:to>
      <xdr:col>55</xdr:col>
      <xdr:colOff>0</xdr:colOff>
      <xdr:row>58</xdr:row>
      <xdr:rowOff>76949</xdr:rowOff>
    </xdr:to>
    <xdr:cxnSp macro="">
      <xdr:nvCxnSpPr>
        <xdr:cNvPr id="345" name="直線コネクタ 344"/>
        <xdr:cNvCxnSpPr/>
      </xdr:nvCxnSpPr>
      <xdr:spPr>
        <a:xfrm>
          <a:off x="9639300" y="10018030"/>
          <a:ext cx="8382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5180</xdr:rowOff>
    </xdr:from>
    <xdr:to>
      <xdr:col>50</xdr:col>
      <xdr:colOff>114300</xdr:colOff>
      <xdr:row>58</xdr:row>
      <xdr:rowOff>73930</xdr:rowOff>
    </xdr:to>
    <xdr:cxnSp macro="">
      <xdr:nvCxnSpPr>
        <xdr:cNvPr id="348" name="直線コネクタ 347"/>
        <xdr:cNvCxnSpPr/>
      </xdr:nvCxnSpPr>
      <xdr:spPr>
        <a:xfrm>
          <a:off x="8750300" y="9949280"/>
          <a:ext cx="889000" cy="6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5180</xdr:rowOff>
    </xdr:from>
    <xdr:to>
      <xdr:col>45</xdr:col>
      <xdr:colOff>177800</xdr:colOff>
      <xdr:row>58</xdr:row>
      <xdr:rowOff>66657</xdr:rowOff>
    </xdr:to>
    <xdr:cxnSp macro="">
      <xdr:nvCxnSpPr>
        <xdr:cNvPr id="351" name="直線コネクタ 350"/>
        <xdr:cNvCxnSpPr/>
      </xdr:nvCxnSpPr>
      <xdr:spPr>
        <a:xfrm flipV="1">
          <a:off x="7861300" y="9949280"/>
          <a:ext cx="889000" cy="6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52843</xdr:rowOff>
    </xdr:from>
    <xdr:to>
      <xdr:col>41</xdr:col>
      <xdr:colOff>50800</xdr:colOff>
      <xdr:row>58</xdr:row>
      <xdr:rowOff>66657</xdr:rowOff>
    </xdr:to>
    <xdr:cxnSp macro="">
      <xdr:nvCxnSpPr>
        <xdr:cNvPr id="354" name="直線コネクタ 353"/>
        <xdr:cNvCxnSpPr/>
      </xdr:nvCxnSpPr>
      <xdr:spPr>
        <a:xfrm>
          <a:off x="6972300" y="9996943"/>
          <a:ext cx="8890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26149</xdr:rowOff>
    </xdr:from>
    <xdr:to>
      <xdr:col>55</xdr:col>
      <xdr:colOff>50800</xdr:colOff>
      <xdr:row>58</xdr:row>
      <xdr:rowOff>127749</xdr:rowOff>
    </xdr:to>
    <xdr:sp macro="" textlink="">
      <xdr:nvSpPr>
        <xdr:cNvPr id="364" name="楕円 363"/>
        <xdr:cNvSpPr/>
      </xdr:nvSpPr>
      <xdr:spPr>
        <a:xfrm>
          <a:off x="10426700" y="99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156976</xdr:rowOff>
    </xdr:from>
    <xdr:ext cx="599010" cy="259045"/>
    <xdr:sp macro="" textlink="">
      <xdr:nvSpPr>
        <xdr:cNvPr id="365" name="普通建設事業費該当値テキスト"/>
        <xdr:cNvSpPr txBox="1"/>
      </xdr:nvSpPr>
      <xdr:spPr>
        <a:xfrm>
          <a:off x="10528300" y="975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23130</xdr:rowOff>
    </xdr:from>
    <xdr:to>
      <xdr:col>50</xdr:col>
      <xdr:colOff>165100</xdr:colOff>
      <xdr:row>58</xdr:row>
      <xdr:rowOff>124730</xdr:rowOff>
    </xdr:to>
    <xdr:sp macro="" textlink="">
      <xdr:nvSpPr>
        <xdr:cNvPr id="366" name="楕円 365"/>
        <xdr:cNvSpPr/>
      </xdr:nvSpPr>
      <xdr:spPr>
        <a:xfrm>
          <a:off x="9588500" y="99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141257</xdr:rowOff>
    </xdr:from>
    <xdr:ext cx="599010" cy="259045"/>
    <xdr:sp macro="" textlink="">
      <xdr:nvSpPr>
        <xdr:cNvPr id="367" name="テキスト ボックス 366"/>
        <xdr:cNvSpPr txBox="1"/>
      </xdr:nvSpPr>
      <xdr:spPr>
        <a:xfrm>
          <a:off x="9339795" y="974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125830</xdr:rowOff>
    </xdr:from>
    <xdr:to>
      <xdr:col>46</xdr:col>
      <xdr:colOff>38100</xdr:colOff>
      <xdr:row>58</xdr:row>
      <xdr:rowOff>55980</xdr:rowOff>
    </xdr:to>
    <xdr:sp macro="" textlink="">
      <xdr:nvSpPr>
        <xdr:cNvPr id="368" name="楕円 367"/>
        <xdr:cNvSpPr/>
      </xdr:nvSpPr>
      <xdr:spPr>
        <a:xfrm>
          <a:off x="8699500" y="98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72507</xdr:rowOff>
    </xdr:from>
    <xdr:ext cx="599010" cy="259045"/>
    <xdr:sp macro="" textlink="">
      <xdr:nvSpPr>
        <xdr:cNvPr id="369" name="テキスト ボックス 368"/>
        <xdr:cNvSpPr txBox="1"/>
      </xdr:nvSpPr>
      <xdr:spPr>
        <a:xfrm>
          <a:off x="8450795" y="96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15857</xdr:rowOff>
    </xdr:from>
    <xdr:to>
      <xdr:col>41</xdr:col>
      <xdr:colOff>101600</xdr:colOff>
      <xdr:row>58</xdr:row>
      <xdr:rowOff>117457</xdr:rowOff>
    </xdr:to>
    <xdr:sp macro="" textlink="">
      <xdr:nvSpPr>
        <xdr:cNvPr id="370" name="楕円 369"/>
        <xdr:cNvSpPr/>
      </xdr:nvSpPr>
      <xdr:spPr>
        <a:xfrm>
          <a:off x="7810500" y="99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133984</xdr:rowOff>
    </xdr:from>
    <xdr:ext cx="599010" cy="259045"/>
    <xdr:sp macro="" textlink="">
      <xdr:nvSpPr>
        <xdr:cNvPr id="371" name="テキスト ボックス 370"/>
        <xdr:cNvSpPr txBox="1"/>
      </xdr:nvSpPr>
      <xdr:spPr>
        <a:xfrm>
          <a:off x="7561795" y="9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2043</xdr:rowOff>
    </xdr:from>
    <xdr:to>
      <xdr:col>36</xdr:col>
      <xdr:colOff>165100</xdr:colOff>
      <xdr:row>58</xdr:row>
      <xdr:rowOff>103643</xdr:rowOff>
    </xdr:to>
    <xdr:sp macro="" textlink="">
      <xdr:nvSpPr>
        <xdr:cNvPr id="372" name="楕円 371"/>
        <xdr:cNvSpPr/>
      </xdr:nvSpPr>
      <xdr:spPr>
        <a:xfrm>
          <a:off x="6921500" y="99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120170</xdr:rowOff>
    </xdr:from>
    <xdr:ext cx="599010" cy="259045"/>
    <xdr:sp macro="" textlink="">
      <xdr:nvSpPr>
        <xdr:cNvPr id="373" name="テキスト ボックス 372"/>
        <xdr:cNvSpPr txBox="1"/>
      </xdr:nvSpPr>
      <xdr:spPr>
        <a:xfrm>
          <a:off x="6672795" y="972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86297</xdr:rowOff>
    </xdr:from>
    <xdr:to>
      <xdr:col>55</xdr:col>
      <xdr:colOff>0</xdr:colOff>
      <xdr:row>79</xdr:row>
      <xdr:rowOff>97501</xdr:rowOff>
    </xdr:to>
    <xdr:cxnSp macro="">
      <xdr:nvCxnSpPr>
        <xdr:cNvPr id="404" name="直線コネクタ 403"/>
        <xdr:cNvCxnSpPr/>
      </xdr:nvCxnSpPr>
      <xdr:spPr>
        <a:xfrm flipV="1">
          <a:off x="9639300" y="13630847"/>
          <a:ext cx="8382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88733</xdr:rowOff>
    </xdr:from>
    <xdr:to>
      <xdr:col>50</xdr:col>
      <xdr:colOff>114300</xdr:colOff>
      <xdr:row>79</xdr:row>
      <xdr:rowOff>97501</xdr:rowOff>
    </xdr:to>
    <xdr:cxnSp macro="">
      <xdr:nvCxnSpPr>
        <xdr:cNvPr id="407" name="直線コネクタ 406"/>
        <xdr:cNvCxnSpPr/>
      </xdr:nvCxnSpPr>
      <xdr:spPr>
        <a:xfrm>
          <a:off x="8750300" y="13633283"/>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83734</xdr:rowOff>
    </xdr:from>
    <xdr:to>
      <xdr:col>45</xdr:col>
      <xdr:colOff>177800</xdr:colOff>
      <xdr:row>79</xdr:row>
      <xdr:rowOff>88733</xdr:rowOff>
    </xdr:to>
    <xdr:cxnSp macro="">
      <xdr:nvCxnSpPr>
        <xdr:cNvPr id="410" name="直線コネクタ 409"/>
        <xdr:cNvCxnSpPr/>
      </xdr:nvCxnSpPr>
      <xdr:spPr>
        <a:xfrm>
          <a:off x="7861300" y="13628284"/>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32775</xdr:rowOff>
    </xdr:from>
    <xdr:to>
      <xdr:col>41</xdr:col>
      <xdr:colOff>50800</xdr:colOff>
      <xdr:row>79</xdr:row>
      <xdr:rowOff>83734</xdr:rowOff>
    </xdr:to>
    <xdr:cxnSp macro="">
      <xdr:nvCxnSpPr>
        <xdr:cNvPr id="413" name="直線コネクタ 412"/>
        <xdr:cNvCxnSpPr/>
      </xdr:nvCxnSpPr>
      <xdr:spPr>
        <a:xfrm>
          <a:off x="6972300" y="13577325"/>
          <a:ext cx="889000" cy="5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35497</xdr:rowOff>
    </xdr:from>
    <xdr:to>
      <xdr:col>55</xdr:col>
      <xdr:colOff>50800</xdr:colOff>
      <xdr:row>79</xdr:row>
      <xdr:rowOff>137097</xdr:rowOff>
    </xdr:to>
    <xdr:sp macro="" textlink="">
      <xdr:nvSpPr>
        <xdr:cNvPr id="423" name="楕円 422"/>
        <xdr:cNvSpPr/>
      </xdr:nvSpPr>
      <xdr:spPr>
        <a:xfrm>
          <a:off x="10426700" y="135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46701</xdr:rowOff>
    </xdr:from>
    <xdr:to>
      <xdr:col>50</xdr:col>
      <xdr:colOff>165100</xdr:colOff>
      <xdr:row>79</xdr:row>
      <xdr:rowOff>148301</xdr:rowOff>
    </xdr:to>
    <xdr:sp macro="" textlink="">
      <xdr:nvSpPr>
        <xdr:cNvPr id="425" name="楕円 424"/>
        <xdr:cNvSpPr/>
      </xdr:nvSpPr>
      <xdr:spPr>
        <a:xfrm>
          <a:off x="9588500" y="135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139428</xdr:rowOff>
    </xdr:from>
    <xdr:ext cx="469744" cy="259045"/>
    <xdr:sp macro="" textlink="">
      <xdr:nvSpPr>
        <xdr:cNvPr id="426" name="テキスト ボックス 425"/>
        <xdr:cNvSpPr txBox="1"/>
      </xdr:nvSpPr>
      <xdr:spPr>
        <a:xfrm>
          <a:off x="9404428" y="1368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37933</xdr:rowOff>
    </xdr:from>
    <xdr:to>
      <xdr:col>46</xdr:col>
      <xdr:colOff>38100</xdr:colOff>
      <xdr:row>79</xdr:row>
      <xdr:rowOff>139533</xdr:rowOff>
    </xdr:to>
    <xdr:sp macro="" textlink="">
      <xdr:nvSpPr>
        <xdr:cNvPr id="427" name="楕円 426"/>
        <xdr:cNvSpPr/>
      </xdr:nvSpPr>
      <xdr:spPr>
        <a:xfrm>
          <a:off x="8699500" y="135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130660</xdr:rowOff>
    </xdr:from>
    <xdr:ext cx="469744" cy="259045"/>
    <xdr:sp macro="" textlink="">
      <xdr:nvSpPr>
        <xdr:cNvPr id="428" name="テキスト ボックス 427"/>
        <xdr:cNvSpPr txBox="1"/>
      </xdr:nvSpPr>
      <xdr:spPr>
        <a:xfrm>
          <a:off x="8515428" y="1367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32934</xdr:rowOff>
    </xdr:from>
    <xdr:to>
      <xdr:col>41</xdr:col>
      <xdr:colOff>101600</xdr:colOff>
      <xdr:row>79</xdr:row>
      <xdr:rowOff>134534</xdr:rowOff>
    </xdr:to>
    <xdr:sp macro="" textlink="">
      <xdr:nvSpPr>
        <xdr:cNvPr id="429" name="楕円 428"/>
        <xdr:cNvSpPr/>
      </xdr:nvSpPr>
      <xdr:spPr>
        <a:xfrm>
          <a:off x="7810500" y="135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125661</xdr:rowOff>
    </xdr:from>
    <xdr:ext cx="534377" cy="259045"/>
    <xdr:sp macro="" textlink="">
      <xdr:nvSpPr>
        <xdr:cNvPr id="430" name="テキスト ボックス 429"/>
        <xdr:cNvSpPr txBox="1"/>
      </xdr:nvSpPr>
      <xdr:spPr>
        <a:xfrm>
          <a:off x="7594111" y="136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153425</xdr:rowOff>
    </xdr:from>
    <xdr:to>
      <xdr:col>36</xdr:col>
      <xdr:colOff>165100</xdr:colOff>
      <xdr:row>79</xdr:row>
      <xdr:rowOff>83575</xdr:rowOff>
    </xdr:to>
    <xdr:sp macro="" textlink="">
      <xdr:nvSpPr>
        <xdr:cNvPr id="431" name="楕円 430"/>
        <xdr:cNvSpPr/>
      </xdr:nvSpPr>
      <xdr:spPr>
        <a:xfrm>
          <a:off x="6921500" y="1352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100102</xdr:rowOff>
    </xdr:from>
    <xdr:ext cx="534377" cy="259045"/>
    <xdr:sp macro="" textlink="">
      <xdr:nvSpPr>
        <xdr:cNvPr id="432" name="テキスト ボックス 431"/>
        <xdr:cNvSpPr txBox="1"/>
      </xdr:nvSpPr>
      <xdr:spPr>
        <a:xfrm>
          <a:off x="6705111" y="133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109790</xdr:rowOff>
    </xdr:from>
    <xdr:to>
      <xdr:col>55</xdr:col>
      <xdr:colOff>0</xdr:colOff>
      <xdr:row>94</xdr:row>
      <xdr:rowOff>135851</xdr:rowOff>
    </xdr:to>
    <xdr:cxnSp macro="">
      <xdr:nvCxnSpPr>
        <xdr:cNvPr id="459" name="直線コネクタ 458"/>
        <xdr:cNvCxnSpPr/>
      </xdr:nvCxnSpPr>
      <xdr:spPr>
        <a:xfrm flipV="1">
          <a:off x="9639300" y="16226090"/>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160905</xdr:rowOff>
    </xdr:from>
    <xdr:to>
      <xdr:col>50</xdr:col>
      <xdr:colOff>114300</xdr:colOff>
      <xdr:row>94</xdr:row>
      <xdr:rowOff>135851</xdr:rowOff>
    </xdr:to>
    <xdr:cxnSp macro="">
      <xdr:nvCxnSpPr>
        <xdr:cNvPr id="462" name="直線コネクタ 461"/>
        <xdr:cNvCxnSpPr/>
      </xdr:nvCxnSpPr>
      <xdr:spPr>
        <a:xfrm>
          <a:off x="8750300" y="16105755"/>
          <a:ext cx="8890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160905</xdr:rowOff>
    </xdr:from>
    <xdr:to>
      <xdr:col>45</xdr:col>
      <xdr:colOff>177800</xdr:colOff>
      <xdr:row>94</xdr:row>
      <xdr:rowOff>66137</xdr:rowOff>
    </xdr:to>
    <xdr:cxnSp macro="">
      <xdr:nvCxnSpPr>
        <xdr:cNvPr id="465" name="直線コネクタ 464"/>
        <xdr:cNvCxnSpPr/>
      </xdr:nvCxnSpPr>
      <xdr:spPr>
        <a:xfrm flipV="1">
          <a:off x="7861300" y="16105755"/>
          <a:ext cx="889000" cy="7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66137</xdr:rowOff>
    </xdr:from>
    <xdr:to>
      <xdr:col>41</xdr:col>
      <xdr:colOff>50800</xdr:colOff>
      <xdr:row>95</xdr:row>
      <xdr:rowOff>29305</xdr:rowOff>
    </xdr:to>
    <xdr:cxnSp macro="">
      <xdr:nvCxnSpPr>
        <xdr:cNvPr id="468" name="直線コネクタ 467"/>
        <xdr:cNvCxnSpPr/>
      </xdr:nvCxnSpPr>
      <xdr:spPr>
        <a:xfrm flipV="1">
          <a:off x="6972300" y="16182437"/>
          <a:ext cx="889000" cy="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58990</xdr:rowOff>
    </xdr:from>
    <xdr:to>
      <xdr:col>55</xdr:col>
      <xdr:colOff>50800</xdr:colOff>
      <xdr:row>94</xdr:row>
      <xdr:rowOff>160590</xdr:rowOff>
    </xdr:to>
    <xdr:sp macro="" textlink="">
      <xdr:nvSpPr>
        <xdr:cNvPr id="478" name="楕円 477"/>
        <xdr:cNvSpPr/>
      </xdr:nvSpPr>
      <xdr:spPr>
        <a:xfrm>
          <a:off x="10426700" y="16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81867</xdr:rowOff>
    </xdr:from>
    <xdr:ext cx="599010" cy="259045"/>
    <xdr:sp macro="" textlink="">
      <xdr:nvSpPr>
        <xdr:cNvPr id="479" name="普通建設事業費 （ うち更新整備　）該当値テキスト"/>
        <xdr:cNvSpPr txBox="1"/>
      </xdr:nvSpPr>
      <xdr:spPr>
        <a:xfrm>
          <a:off x="10528300" y="16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85051</xdr:rowOff>
    </xdr:from>
    <xdr:to>
      <xdr:col>50</xdr:col>
      <xdr:colOff>165100</xdr:colOff>
      <xdr:row>95</xdr:row>
      <xdr:rowOff>15201</xdr:rowOff>
    </xdr:to>
    <xdr:sp macro="" textlink="">
      <xdr:nvSpPr>
        <xdr:cNvPr id="480" name="楕円 479"/>
        <xdr:cNvSpPr/>
      </xdr:nvSpPr>
      <xdr:spPr>
        <a:xfrm>
          <a:off x="9588500" y="16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31728</xdr:rowOff>
    </xdr:from>
    <xdr:ext cx="599010" cy="259045"/>
    <xdr:sp macro="" textlink="">
      <xdr:nvSpPr>
        <xdr:cNvPr id="481" name="テキスト ボックス 480"/>
        <xdr:cNvSpPr txBox="1"/>
      </xdr:nvSpPr>
      <xdr:spPr>
        <a:xfrm>
          <a:off x="9339795" y="1597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110105</xdr:rowOff>
    </xdr:from>
    <xdr:to>
      <xdr:col>46</xdr:col>
      <xdr:colOff>38100</xdr:colOff>
      <xdr:row>94</xdr:row>
      <xdr:rowOff>40255</xdr:rowOff>
    </xdr:to>
    <xdr:sp macro="" textlink="">
      <xdr:nvSpPr>
        <xdr:cNvPr id="482" name="楕円 481"/>
        <xdr:cNvSpPr/>
      </xdr:nvSpPr>
      <xdr:spPr>
        <a:xfrm>
          <a:off x="8699500" y="16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56782</xdr:rowOff>
    </xdr:from>
    <xdr:ext cx="599010" cy="259045"/>
    <xdr:sp macro="" textlink="">
      <xdr:nvSpPr>
        <xdr:cNvPr id="483" name="テキスト ボックス 482"/>
        <xdr:cNvSpPr txBox="1"/>
      </xdr:nvSpPr>
      <xdr:spPr>
        <a:xfrm>
          <a:off x="8450795" y="1583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15337</xdr:rowOff>
    </xdr:from>
    <xdr:to>
      <xdr:col>41</xdr:col>
      <xdr:colOff>101600</xdr:colOff>
      <xdr:row>94</xdr:row>
      <xdr:rowOff>116937</xdr:rowOff>
    </xdr:to>
    <xdr:sp macro="" textlink="">
      <xdr:nvSpPr>
        <xdr:cNvPr id="484" name="楕円 483"/>
        <xdr:cNvSpPr/>
      </xdr:nvSpPr>
      <xdr:spPr>
        <a:xfrm>
          <a:off x="7810500" y="161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133464</xdr:rowOff>
    </xdr:from>
    <xdr:ext cx="599010" cy="259045"/>
    <xdr:sp macro="" textlink="">
      <xdr:nvSpPr>
        <xdr:cNvPr id="485" name="テキスト ボックス 484"/>
        <xdr:cNvSpPr txBox="1"/>
      </xdr:nvSpPr>
      <xdr:spPr>
        <a:xfrm>
          <a:off x="7561795" y="15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149955</xdr:rowOff>
    </xdr:from>
    <xdr:to>
      <xdr:col>36</xdr:col>
      <xdr:colOff>165100</xdr:colOff>
      <xdr:row>95</xdr:row>
      <xdr:rowOff>80105</xdr:rowOff>
    </xdr:to>
    <xdr:sp macro="" textlink="">
      <xdr:nvSpPr>
        <xdr:cNvPr id="486" name="楕円 485"/>
        <xdr:cNvSpPr/>
      </xdr:nvSpPr>
      <xdr:spPr>
        <a:xfrm>
          <a:off x="6921500" y="162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96632</xdr:rowOff>
    </xdr:from>
    <xdr:ext cx="599010" cy="259045"/>
    <xdr:sp macro="" textlink="">
      <xdr:nvSpPr>
        <xdr:cNvPr id="487" name="テキスト ボックス 486"/>
        <xdr:cNvSpPr txBox="1"/>
      </xdr:nvSpPr>
      <xdr:spPr>
        <a:xfrm>
          <a:off x="6672795" y="1604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119983</xdr:rowOff>
    </xdr:from>
    <xdr:to>
      <xdr:col>85</xdr:col>
      <xdr:colOff>127000</xdr:colOff>
      <xdr:row>39</xdr:row>
      <xdr:rowOff>41135</xdr:rowOff>
    </xdr:to>
    <xdr:cxnSp macro="">
      <xdr:nvCxnSpPr>
        <xdr:cNvPr id="516" name="直線コネクタ 515"/>
        <xdr:cNvCxnSpPr/>
      </xdr:nvCxnSpPr>
      <xdr:spPr>
        <a:xfrm flipV="1">
          <a:off x="15481300" y="6635083"/>
          <a:ext cx="8382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117316</xdr:rowOff>
    </xdr:from>
    <xdr:to>
      <xdr:col>81</xdr:col>
      <xdr:colOff>50800</xdr:colOff>
      <xdr:row>39</xdr:row>
      <xdr:rowOff>41135</xdr:rowOff>
    </xdr:to>
    <xdr:cxnSp macro="">
      <xdr:nvCxnSpPr>
        <xdr:cNvPr id="519" name="直線コネクタ 518"/>
        <xdr:cNvCxnSpPr/>
      </xdr:nvCxnSpPr>
      <xdr:spPr>
        <a:xfrm>
          <a:off x="14592300" y="6632416"/>
          <a:ext cx="889000" cy="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117316</xdr:rowOff>
    </xdr:from>
    <xdr:to>
      <xdr:col>76</xdr:col>
      <xdr:colOff>114300</xdr:colOff>
      <xdr:row>38</xdr:row>
      <xdr:rowOff>163817</xdr:rowOff>
    </xdr:to>
    <xdr:cxnSp macro="">
      <xdr:nvCxnSpPr>
        <xdr:cNvPr id="522" name="直線コネクタ 521"/>
        <xdr:cNvCxnSpPr/>
      </xdr:nvCxnSpPr>
      <xdr:spPr>
        <a:xfrm flipV="1">
          <a:off x="13703300" y="6632416"/>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159226</xdr:rowOff>
    </xdr:from>
    <xdr:to>
      <xdr:col>71</xdr:col>
      <xdr:colOff>177800</xdr:colOff>
      <xdr:row>38</xdr:row>
      <xdr:rowOff>163817</xdr:rowOff>
    </xdr:to>
    <xdr:cxnSp macro="">
      <xdr:nvCxnSpPr>
        <xdr:cNvPr id="525" name="直線コネクタ 524"/>
        <xdr:cNvCxnSpPr/>
      </xdr:nvCxnSpPr>
      <xdr:spPr>
        <a:xfrm>
          <a:off x="12814300" y="6674326"/>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69183</xdr:rowOff>
    </xdr:from>
    <xdr:to>
      <xdr:col>85</xdr:col>
      <xdr:colOff>177800</xdr:colOff>
      <xdr:row>38</xdr:row>
      <xdr:rowOff>170783</xdr:rowOff>
    </xdr:to>
    <xdr:sp macro="" textlink="">
      <xdr:nvSpPr>
        <xdr:cNvPr id="535" name="楕円 534"/>
        <xdr:cNvSpPr/>
      </xdr:nvSpPr>
      <xdr:spPr>
        <a:xfrm>
          <a:off x="16268700" y="65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155560</xdr:rowOff>
    </xdr:from>
    <xdr:ext cx="469744" cy="259045"/>
    <xdr:sp macro="" textlink="">
      <xdr:nvSpPr>
        <xdr:cNvPr id="536" name="災害復旧事業費該当値テキスト"/>
        <xdr:cNvSpPr txBox="1"/>
      </xdr:nvSpPr>
      <xdr:spPr>
        <a:xfrm>
          <a:off x="16370300" y="64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161785</xdr:rowOff>
    </xdr:from>
    <xdr:to>
      <xdr:col>81</xdr:col>
      <xdr:colOff>101600</xdr:colOff>
      <xdr:row>39</xdr:row>
      <xdr:rowOff>91935</xdr:rowOff>
    </xdr:to>
    <xdr:sp macro="" textlink="">
      <xdr:nvSpPr>
        <xdr:cNvPr id="537" name="楕円 536"/>
        <xdr:cNvSpPr/>
      </xdr:nvSpPr>
      <xdr:spPr>
        <a:xfrm>
          <a:off x="154305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83062</xdr:rowOff>
    </xdr:from>
    <xdr:ext cx="378565" cy="259045"/>
    <xdr:sp macro="" textlink="">
      <xdr:nvSpPr>
        <xdr:cNvPr id="538" name="テキスト ボックス 537"/>
        <xdr:cNvSpPr txBox="1"/>
      </xdr:nvSpPr>
      <xdr:spPr>
        <a:xfrm>
          <a:off x="15292017" y="676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66516</xdr:rowOff>
    </xdr:from>
    <xdr:to>
      <xdr:col>76</xdr:col>
      <xdr:colOff>165100</xdr:colOff>
      <xdr:row>38</xdr:row>
      <xdr:rowOff>168116</xdr:rowOff>
    </xdr:to>
    <xdr:sp macro="" textlink="">
      <xdr:nvSpPr>
        <xdr:cNvPr id="539" name="楕円 538"/>
        <xdr:cNvSpPr/>
      </xdr:nvSpPr>
      <xdr:spPr>
        <a:xfrm>
          <a:off x="14541500" y="65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159243</xdr:rowOff>
    </xdr:from>
    <xdr:ext cx="469744" cy="259045"/>
    <xdr:sp macro="" textlink="">
      <xdr:nvSpPr>
        <xdr:cNvPr id="540" name="テキスト ボックス 539"/>
        <xdr:cNvSpPr txBox="1"/>
      </xdr:nvSpPr>
      <xdr:spPr>
        <a:xfrm>
          <a:off x="14357428" y="667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113017</xdr:rowOff>
    </xdr:from>
    <xdr:to>
      <xdr:col>72</xdr:col>
      <xdr:colOff>38100</xdr:colOff>
      <xdr:row>39</xdr:row>
      <xdr:rowOff>43167</xdr:rowOff>
    </xdr:to>
    <xdr:sp macro="" textlink="">
      <xdr:nvSpPr>
        <xdr:cNvPr id="541" name="楕円 540"/>
        <xdr:cNvSpPr/>
      </xdr:nvSpPr>
      <xdr:spPr>
        <a:xfrm>
          <a:off x="13652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34294</xdr:rowOff>
    </xdr:from>
    <xdr:ext cx="469744" cy="259045"/>
    <xdr:sp macro="" textlink="">
      <xdr:nvSpPr>
        <xdr:cNvPr id="542" name="テキスト ボックス 541"/>
        <xdr:cNvSpPr txBox="1"/>
      </xdr:nvSpPr>
      <xdr:spPr>
        <a:xfrm>
          <a:off x="13468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108426</xdr:rowOff>
    </xdr:from>
    <xdr:to>
      <xdr:col>67</xdr:col>
      <xdr:colOff>101600</xdr:colOff>
      <xdr:row>39</xdr:row>
      <xdr:rowOff>38576</xdr:rowOff>
    </xdr:to>
    <xdr:sp macro="" textlink="">
      <xdr:nvSpPr>
        <xdr:cNvPr id="543" name="楕円 542"/>
        <xdr:cNvSpPr/>
      </xdr:nvSpPr>
      <xdr:spPr>
        <a:xfrm>
          <a:off x="12763500" y="66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29703</xdr:rowOff>
    </xdr:from>
    <xdr:ext cx="469744" cy="259045"/>
    <xdr:sp macro="" textlink="">
      <xdr:nvSpPr>
        <xdr:cNvPr id="544" name="テキスト ボックス 543"/>
        <xdr:cNvSpPr txBox="1"/>
      </xdr:nvSpPr>
      <xdr:spPr>
        <a:xfrm>
          <a:off x="12579428" y="67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23242</xdr:rowOff>
    </xdr:from>
    <xdr:to>
      <xdr:col>85</xdr:col>
      <xdr:colOff>127000</xdr:colOff>
      <xdr:row>76</xdr:row>
      <xdr:rowOff>44231</xdr:rowOff>
    </xdr:to>
    <xdr:cxnSp macro="">
      <xdr:nvCxnSpPr>
        <xdr:cNvPr id="620" name="直線コネクタ 619"/>
        <xdr:cNvCxnSpPr/>
      </xdr:nvCxnSpPr>
      <xdr:spPr>
        <a:xfrm flipV="1">
          <a:off x="15481300" y="13053442"/>
          <a:ext cx="8382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32742</xdr:rowOff>
    </xdr:from>
    <xdr:to>
      <xdr:col>81</xdr:col>
      <xdr:colOff>50800</xdr:colOff>
      <xdr:row>76</xdr:row>
      <xdr:rowOff>44231</xdr:rowOff>
    </xdr:to>
    <xdr:cxnSp macro="">
      <xdr:nvCxnSpPr>
        <xdr:cNvPr id="623" name="直線コネクタ 622"/>
        <xdr:cNvCxnSpPr/>
      </xdr:nvCxnSpPr>
      <xdr:spPr>
        <a:xfrm>
          <a:off x="14592300" y="13062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25958</xdr:rowOff>
    </xdr:from>
    <xdr:to>
      <xdr:col>76</xdr:col>
      <xdr:colOff>114300</xdr:colOff>
      <xdr:row>76</xdr:row>
      <xdr:rowOff>32742</xdr:rowOff>
    </xdr:to>
    <xdr:cxnSp macro="">
      <xdr:nvCxnSpPr>
        <xdr:cNvPr id="626" name="直線コネクタ 625"/>
        <xdr:cNvCxnSpPr/>
      </xdr:nvCxnSpPr>
      <xdr:spPr>
        <a:xfrm>
          <a:off x="13703300" y="13056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25958</xdr:rowOff>
    </xdr:from>
    <xdr:to>
      <xdr:col>71</xdr:col>
      <xdr:colOff>177800</xdr:colOff>
      <xdr:row>76</xdr:row>
      <xdr:rowOff>34069</xdr:rowOff>
    </xdr:to>
    <xdr:cxnSp macro="">
      <xdr:nvCxnSpPr>
        <xdr:cNvPr id="629" name="直線コネクタ 628"/>
        <xdr:cNvCxnSpPr/>
      </xdr:nvCxnSpPr>
      <xdr:spPr>
        <a:xfrm flipV="1">
          <a:off x="12814300" y="13056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143892</xdr:rowOff>
    </xdr:from>
    <xdr:to>
      <xdr:col>85</xdr:col>
      <xdr:colOff>177800</xdr:colOff>
      <xdr:row>76</xdr:row>
      <xdr:rowOff>74042</xdr:rowOff>
    </xdr:to>
    <xdr:sp macro="" textlink="">
      <xdr:nvSpPr>
        <xdr:cNvPr id="639" name="楕円 638"/>
        <xdr:cNvSpPr/>
      </xdr:nvSpPr>
      <xdr:spPr>
        <a:xfrm>
          <a:off x="16268700" y="13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166769</xdr:rowOff>
    </xdr:from>
    <xdr:ext cx="599010" cy="259045"/>
    <xdr:sp macro="" textlink="">
      <xdr:nvSpPr>
        <xdr:cNvPr id="640" name="公債費該当値テキスト"/>
        <xdr:cNvSpPr txBox="1"/>
      </xdr:nvSpPr>
      <xdr:spPr>
        <a:xfrm>
          <a:off x="16370300" y="128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164881</xdr:rowOff>
    </xdr:from>
    <xdr:to>
      <xdr:col>81</xdr:col>
      <xdr:colOff>101600</xdr:colOff>
      <xdr:row>76</xdr:row>
      <xdr:rowOff>95031</xdr:rowOff>
    </xdr:to>
    <xdr:sp macro="" textlink="">
      <xdr:nvSpPr>
        <xdr:cNvPr id="641" name="楕円 640"/>
        <xdr:cNvSpPr/>
      </xdr:nvSpPr>
      <xdr:spPr>
        <a:xfrm>
          <a:off x="154305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111559</xdr:rowOff>
    </xdr:from>
    <xdr:ext cx="534377" cy="259045"/>
    <xdr:sp macro="" textlink="">
      <xdr:nvSpPr>
        <xdr:cNvPr id="642" name="テキスト ボックス 641"/>
        <xdr:cNvSpPr txBox="1"/>
      </xdr:nvSpPr>
      <xdr:spPr>
        <a:xfrm>
          <a:off x="15214111" y="12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153392</xdr:rowOff>
    </xdr:from>
    <xdr:to>
      <xdr:col>76</xdr:col>
      <xdr:colOff>165100</xdr:colOff>
      <xdr:row>76</xdr:row>
      <xdr:rowOff>83542</xdr:rowOff>
    </xdr:to>
    <xdr:sp macro="" textlink="">
      <xdr:nvSpPr>
        <xdr:cNvPr id="643" name="楕円 642"/>
        <xdr:cNvSpPr/>
      </xdr:nvSpPr>
      <xdr:spPr>
        <a:xfrm>
          <a:off x="14541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100070</xdr:rowOff>
    </xdr:from>
    <xdr:ext cx="534377" cy="259045"/>
    <xdr:sp macro="" textlink="">
      <xdr:nvSpPr>
        <xdr:cNvPr id="644" name="テキスト ボックス 643"/>
        <xdr:cNvSpPr txBox="1"/>
      </xdr:nvSpPr>
      <xdr:spPr>
        <a:xfrm>
          <a:off x="14325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146608</xdr:rowOff>
    </xdr:from>
    <xdr:to>
      <xdr:col>72</xdr:col>
      <xdr:colOff>38100</xdr:colOff>
      <xdr:row>76</xdr:row>
      <xdr:rowOff>76758</xdr:rowOff>
    </xdr:to>
    <xdr:sp macro="" textlink="">
      <xdr:nvSpPr>
        <xdr:cNvPr id="645" name="楕円 644"/>
        <xdr:cNvSpPr/>
      </xdr:nvSpPr>
      <xdr:spPr>
        <a:xfrm>
          <a:off x="13652500" y="13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93285</xdr:rowOff>
    </xdr:from>
    <xdr:ext cx="534377" cy="259045"/>
    <xdr:sp macro="" textlink="">
      <xdr:nvSpPr>
        <xdr:cNvPr id="646" name="テキスト ボックス 645"/>
        <xdr:cNvSpPr txBox="1"/>
      </xdr:nvSpPr>
      <xdr:spPr>
        <a:xfrm>
          <a:off x="13436111" y="127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154719</xdr:rowOff>
    </xdr:from>
    <xdr:to>
      <xdr:col>67</xdr:col>
      <xdr:colOff>101600</xdr:colOff>
      <xdr:row>76</xdr:row>
      <xdr:rowOff>84869</xdr:rowOff>
    </xdr:to>
    <xdr:sp macro="" textlink="">
      <xdr:nvSpPr>
        <xdr:cNvPr id="647" name="楕円 646"/>
        <xdr:cNvSpPr/>
      </xdr:nvSpPr>
      <xdr:spPr>
        <a:xfrm>
          <a:off x="12763500" y="130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101395</xdr:rowOff>
    </xdr:from>
    <xdr:ext cx="534377" cy="259045"/>
    <xdr:sp macro="" textlink="">
      <xdr:nvSpPr>
        <xdr:cNvPr id="648" name="テキスト ボックス 647"/>
        <xdr:cNvSpPr txBox="1"/>
      </xdr:nvSpPr>
      <xdr:spPr>
        <a:xfrm>
          <a:off x="12547111" y="127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xdr:rowOff>
    </xdr:from>
    <xdr:to>
      <xdr:col>85</xdr:col>
      <xdr:colOff>127000</xdr:colOff>
      <xdr:row>98</xdr:row>
      <xdr:rowOff>89461</xdr:rowOff>
    </xdr:to>
    <xdr:cxnSp macro="">
      <xdr:nvCxnSpPr>
        <xdr:cNvPr id="675" name="直線コネクタ 674"/>
        <xdr:cNvCxnSpPr/>
      </xdr:nvCxnSpPr>
      <xdr:spPr>
        <a:xfrm>
          <a:off x="15481300" y="16802773"/>
          <a:ext cx="8382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673</xdr:rowOff>
    </xdr:from>
    <xdr:to>
      <xdr:col>81</xdr:col>
      <xdr:colOff>50800</xdr:colOff>
      <xdr:row>98</xdr:row>
      <xdr:rowOff>10722</xdr:rowOff>
    </xdr:to>
    <xdr:cxnSp macro="">
      <xdr:nvCxnSpPr>
        <xdr:cNvPr id="678" name="直線コネクタ 677"/>
        <xdr:cNvCxnSpPr/>
      </xdr:nvCxnSpPr>
      <xdr:spPr>
        <a:xfrm flipV="1">
          <a:off x="14592300" y="16802773"/>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69716</xdr:rowOff>
    </xdr:from>
    <xdr:ext cx="534377" cy="259045"/>
    <xdr:sp macro="" textlink="">
      <xdr:nvSpPr>
        <xdr:cNvPr id="680" name="テキスト ボックス 679"/>
        <xdr:cNvSpPr txBox="1"/>
      </xdr:nvSpPr>
      <xdr:spPr>
        <a:xfrm>
          <a:off x="15214111" y="168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10722</xdr:rowOff>
    </xdr:from>
    <xdr:to>
      <xdr:col>76</xdr:col>
      <xdr:colOff>114300</xdr:colOff>
      <xdr:row>98</xdr:row>
      <xdr:rowOff>91210</xdr:rowOff>
    </xdr:to>
    <xdr:cxnSp macro="">
      <xdr:nvCxnSpPr>
        <xdr:cNvPr id="681" name="直線コネクタ 680"/>
        <xdr:cNvCxnSpPr/>
      </xdr:nvCxnSpPr>
      <xdr:spPr>
        <a:xfrm flipV="1">
          <a:off x="13703300" y="16812822"/>
          <a:ext cx="889000" cy="8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57173</xdr:rowOff>
    </xdr:from>
    <xdr:ext cx="534377" cy="259045"/>
    <xdr:sp macro="" textlink="">
      <xdr:nvSpPr>
        <xdr:cNvPr id="683" name="テキスト ボックス 682"/>
        <xdr:cNvSpPr txBox="1"/>
      </xdr:nvSpPr>
      <xdr:spPr>
        <a:xfrm>
          <a:off x="14325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89801</xdr:rowOff>
    </xdr:from>
    <xdr:to>
      <xdr:col>71</xdr:col>
      <xdr:colOff>177800</xdr:colOff>
      <xdr:row>98</xdr:row>
      <xdr:rowOff>91210</xdr:rowOff>
    </xdr:to>
    <xdr:cxnSp macro="">
      <xdr:nvCxnSpPr>
        <xdr:cNvPr id="684" name="直線コネクタ 683"/>
        <xdr:cNvCxnSpPr/>
      </xdr:nvCxnSpPr>
      <xdr:spPr>
        <a:xfrm>
          <a:off x="12814300" y="16891901"/>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38661</xdr:rowOff>
    </xdr:from>
    <xdr:to>
      <xdr:col>85</xdr:col>
      <xdr:colOff>177800</xdr:colOff>
      <xdr:row>98</xdr:row>
      <xdr:rowOff>140261</xdr:rowOff>
    </xdr:to>
    <xdr:sp macro="" textlink="">
      <xdr:nvSpPr>
        <xdr:cNvPr id="694" name="楕円 693"/>
        <xdr:cNvSpPr/>
      </xdr:nvSpPr>
      <xdr:spPr>
        <a:xfrm>
          <a:off x="16268700" y="168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126423</xdr:rowOff>
    </xdr:from>
    <xdr:ext cx="534377" cy="259045"/>
    <xdr:sp macro="" textlink="">
      <xdr:nvSpPr>
        <xdr:cNvPr id="695" name="積立金該当値テキスト"/>
        <xdr:cNvSpPr txBox="1"/>
      </xdr:nvSpPr>
      <xdr:spPr>
        <a:xfrm>
          <a:off x="16370300" y="167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121323</xdr:rowOff>
    </xdr:from>
    <xdr:to>
      <xdr:col>81</xdr:col>
      <xdr:colOff>101600</xdr:colOff>
      <xdr:row>98</xdr:row>
      <xdr:rowOff>51473</xdr:rowOff>
    </xdr:to>
    <xdr:sp macro="" textlink="">
      <xdr:nvSpPr>
        <xdr:cNvPr id="696" name="楕円 695"/>
        <xdr:cNvSpPr/>
      </xdr:nvSpPr>
      <xdr:spPr>
        <a:xfrm>
          <a:off x="15430500" y="167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68000</xdr:rowOff>
    </xdr:from>
    <xdr:ext cx="534377" cy="259045"/>
    <xdr:sp macro="" textlink="">
      <xdr:nvSpPr>
        <xdr:cNvPr id="697" name="テキスト ボックス 696"/>
        <xdr:cNvSpPr txBox="1"/>
      </xdr:nvSpPr>
      <xdr:spPr>
        <a:xfrm>
          <a:off x="15214111" y="165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131372</xdr:rowOff>
    </xdr:from>
    <xdr:to>
      <xdr:col>76</xdr:col>
      <xdr:colOff>165100</xdr:colOff>
      <xdr:row>98</xdr:row>
      <xdr:rowOff>61522</xdr:rowOff>
    </xdr:to>
    <xdr:sp macro="" textlink="">
      <xdr:nvSpPr>
        <xdr:cNvPr id="698" name="楕円 697"/>
        <xdr:cNvSpPr/>
      </xdr:nvSpPr>
      <xdr:spPr>
        <a:xfrm>
          <a:off x="14541500" y="167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78049</xdr:rowOff>
    </xdr:from>
    <xdr:ext cx="534377" cy="259045"/>
    <xdr:sp macro="" textlink="">
      <xdr:nvSpPr>
        <xdr:cNvPr id="699" name="テキスト ボックス 698"/>
        <xdr:cNvSpPr txBox="1"/>
      </xdr:nvSpPr>
      <xdr:spPr>
        <a:xfrm>
          <a:off x="14325111" y="1653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40410</xdr:rowOff>
    </xdr:from>
    <xdr:to>
      <xdr:col>72</xdr:col>
      <xdr:colOff>38100</xdr:colOff>
      <xdr:row>98</xdr:row>
      <xdr:rowOff>142010</xdr:rowOff>
    </xdr:to>
    <xdr:sp macro="" textlink="">
      <xdr:nvSpPr>
        <xdr:cNvPr id="700" name="楕円 699"/>
        <xdr:cNvSpPr/>
      </xdr:nvSpPr>
      <xdr:spPr>
        <a:xfrm>
          <a:off x="13652500" y="168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133137</xdr:rowOff>
    </xdr:from>
    <xdr:ext cx="534377" cy="259045"/>
    <xdr:sp macro="" textlink="">
      <xdr:nvSpPr>
        <xdr:cNvPr id="701" name="テキスト ボックス 700"/>
        <xdr:cNvSpPr txBox="1"/>
      </xdr:nvSpPr>
      <xdr:spPr>
        <a:xfrm>
          <a:off x="13436111" y="169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39001</xdr:rowOff>
    </xdr:from>
    <xdr:to>
      <xdr:col>67</xdr:col>
      <xdr:colOff>101600</xdr:colOff>
      <xdr:row>98</xdr:row>
      <xdr:rowOff>140601</xdr:rowOff>
    </xdr:to>
    <xdr:sp macro="" textlink="">
      <xdr:nvSpPr>
        <xdr:cNvPr id="702" name="楕円 701"/>
        <xdr:cNvSpPr/>
      </xdr:nvSpPr>
      <xdr:spPr>
        <a:xfrm>
          <a:off x="12763500" y="168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131728</xdr:rowOff>
    </xdr:from>
    <xdr:ext cx="534377" cy="259045"/>
    <xdr:sp macro="" textlink="">
      <xdr:nvSpPr>
        <xdr:cNvPr id="703" name="テキスト ボックス 702"/>
        <xdr:cNvSpPr txBox="1"/>
      </xdr:nvSpPr>
      <xdr:spPr>
        <a:xfrm>
          <a:off x="12547111" y="169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153546</xdr:rowOff>
    </xdr:from>
    <xdr:to>
      <xdr:col>116</xdr:col>
      <xdr:colOff>63500</xdr:colOff>
      <xdr:row>58</xdr:row>
      <xdr:rowOff>155702</xdr:rowOff>
    </xdr:to>
    <xdr:cxnSp macro="">
      <xdr:nvCxnSpPr>
        <xdr:cNvPr id="789" name="直線コネクタ 788"/>
        <xdr:cNvCxnSpPr/>
      </xdr:nvCxnSpPr>
      <xdr:spPr>
        <a:xfrm flipV="1">
          <a:off x="21323300" y="10097646"/>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90416</xdr:rowOff>
    </xdr:from>
    <xdr:ext cx="469744" cy="259045"/>
    <xdr:sp macro="" textlink="">
      <xdr:nvSpPr>
        <xdr:cNvPr id="790" name="貸付金平均値テキスト"/>
        <xdr:cNvSpPr txBox="1"/>
      </xdr:nvSpPr>
      <xdr:spPr>
        <a:xfrm>
          <a:off x="22212300" y="1003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155702</xdr:rowOff>
    </xdr:from>
    <xdr:to>
      <xdr:col>111</xdr:col>
      <xdr:colOff>177800</xdr:colOff>
      <xdr:row>58</xdr:row>
      <xdr:rowOff>157139</xdr:rowOff>
    </xdr:to>
    <xdr:cxnSp macro="">
      <xdr:nvCxnSpPr>
        <xdr:cNvPr id="792" name="直線コネクタ 791"/>
        <xdr:cNvCxnSpPr/>
      </xdr:nvCxnSpPr>
      <xdr:spPr>
        <a:xfrm flipV="1">
          <a:off x="20434300" y="10099802"/>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65922</xdr:rowOff>
    </xdr:from>
    <xdr:ext cx="469744" cy="259045"/>
    <xdr:sp macro="" textlink="">
      <xdr:nvSpPr>
        <xdr:cNvPr id="794" name="テキスト ボックス 793"/>
        <xdr:cNvSpPr txBox="1"/>
      </xdr:nvSpPr>
      <xdr:spPr>
        <a:xfrm>
          <a:off x="21088428" y="10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157139</xdr:rowOff>
    </xdr:from>
    <xdr:to>
      <xdr:col>107</xdr:col>
      <xdr:colOff>50800</xdr:colOff>
      <xdr:row>58</xdr:row>
      <xdr:rowOff>159294</xdr:rowOff>
    </xdr:to>
    <xdr:cxnSp macro="">
      <xdr:nvCxnSpPr>
        <xdr:cNvPr id="795" name="直線コネクタ 794"/>
        <xdr:cNvCxnSpPr/>
      </xdr:nvCxnSpPr>
      <xdr:spPr>
        <a:xfrm flipV="1">
          <a:off x="19545300" y="10101239"/>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65270</xdr:rowOff>
    </xdr:from>
    <xdr:ext cx="469744" cy="259045"/>
    <xdr:sp macro="" textlink="">
      <xdr:nvSpPr>
        <xdr:cNvPr id="797" name="テキスト ボックス 796"/>
        <xdr:cNvSpPr txBox="1"/>
      </xdr:nvSpPr>
      <xdr:spPr>
        <a:xfrm>
          <a:off x="20199428" y="101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156094</xdr:rowOff>
    </xdr:from>
    <xdr:to>
      <xdr:col>102</xdr:col>
      <xdr:colOff>114300</xdr:colOff>
      <xdr:row>58</xdr:row>
      <xdr:rowOff>159294</xdr:rowOff>
    </xdr:to>
    <xdr:cxnSp macro="">
      <xdr:nvCxnSpPr>
        <xdr:cNvPr id="798" name="直線コネクタ 797"/>
        <xdr:cNvCxnSpPr/>
      </xdr:nvCxnSpPr>
      <xdr:spPr>
        <a:xfrm>
          <a:off x="18656300" y="1010019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56615</xdr:rowOff>
    </xdr:from>
    <xdr:ext cx="469744" cy="259045"/>
    <xdr:sp macro="" textlink="">
      <xdr:nvSpPr>
        <xdr:cNvPr id="800" name="テキスト ボックス 799"/>
        <xdr:cNvSpPr txBox="1"/>
      </xdr:nvSpPr>
      <xdr:spPr>
        <a:xfrm>
          <a:off x="19310428" y="101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66511</xdr:rowOff>
    </xdr:from>
    <xdr:ext cx="469744" cy="259045"/>
    <xdr:sp macro="" textlink="">
      <xdr:nvSpPr>
        <xdr:cNvPr id="802" name="テキスト ボックス 801"/>
        <xdr:cNvSpPr txBox="1"/>
      </xdr:nvSpPr>
      <xdr:spPr>
        <a:xfrm>
          <a:off x="18421428" y="101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102746</xdr:rowOff>
    </xdr:from>
    <xdr:to>
      <xdr:col>116</xdr:col>
      <xdr:colOff>114300</xdr:colOff>
      <xdr:row>59</xdr:row>
      <xdr:rowOff>32896</xdr:rowOff>
    </xdr:to>
    <xdr:sp macro="" textlink="">
      <xdr:nvSpPr>
        <xdr:cNvPr id="808" name="楕円 807"/>
        <xdr:cNvSpPr/>
      </xdr:nvSpPr>
      <xdr:spPr>
        <a:xfrm>
          <a:off x="22110700" y="100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62123</xdr:rowOff>
    </xdr:from>
    <xdr:ext cx="469744" cy="259045"/>
    <xdr:sp macro="" textlink="">
      <xdr:nvSpPr>
        <xdr:cNvPr id="809" name="貸付金該当値テキスト"/>
        <xdr:cNvSpPr txBox="1"/>
      </xdr:nvSpPr>
      <xdr:spPr>
        <a:xfrm>
          <a:off x="22212300" y="983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104902</xdr:rowOff>
    </xdr:from>
    <xdr:to>
      <xdr:col>112</xdr:col>
      <xdr:colOff>38100</xdr:colOff>
      <xdr:row>59</xdr:row>
      <xdr:rowOff>35052</xdr:rowOff>
    </xdr:to>
    <xdr:sp macro="" textlink="">
      <xdr:nvSpPr>
        <xdr:cNvPr id="810" name="楕円 809"/>
        <xdr:cNvSpPr/>
      </xdr:nvSpPr>
      <xdr:spPr>
        <a:xfrm>
          <a:off x="21272500" y="10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51579</xdr:rowOff>
    </xdr:from>
    <xdr:ext cx="469744" cy="259045"/>
    <xdr:sp macro="" textlink="">
      <xdr:nvSpPr>
        <xdr:cNvPr id="811" name="テキスト ボックス 810"/>
        <xdr:cNvSpPr txBox="1"/>
      </xdr:nvSpPr>
      <xdr:spPr>
        <a:xfrm>
          <a:off x="21088428" y="982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106339</xdr:rowOff>
    </xdr:from>
    <xdr:to>
      <xdr:col>107</xdr:col>
      <xdr:colOff>101600</xdr:colOff>
      <xdr:row>59</xdr:row>
      <xdr:rowOff>36489</xdr:rowOff>
    </xdr:to>
    <xdr:sp macro="" textlink="">
      <xdr:nvSpPr>
        <xdr:cNvPr id="812" name="楕円 811"/>
        <xdr:cNvSpPr/>
      </xdr:nvSpPr>
      <xdr:spPr>
        <a:xfrm>
          <a:off x="20383500" y="100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53016</xdr:rowOff>
    </xdr:from>
    <xdr:ext cx="469744" cy="259045"/>
    <xdr:sp macro="" textlink="">
      <xdr:nvSpPr>
        <xdr:cNvPr id="813" name="テキスト ボックス 812"/>
        <xdr:cNvSpPr txBox="1"/>
      </xdr:nvSpPr>
      <xdr:spPr>
        <a:xfrm>
          <a:off x="20199428" y="98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108494</xdr:rowOff>
    </xdr:from>
    <xdr:to>
      <xdr:col>102</xdr:col>
      <xdr:colOff>165100</xdr:colOff>
      <xdr:row>59</xdr:row>
      <xdr:rowOff>38644</xdr:rowOff>
    </xdr:to>
    <xdr:sp macro="" textlink="">
      <xdr:nvSpPr>
        <xdr:cNvPr id="814" name="楕円 813"/>
        <xdr:cNvSpPr/>
      </xdr:nvSpPr>
      <xdr:spPr>
        <a:xfrm>
          <a:off x="19494500" y="100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55171</xdr:rowOff>
    </xdr:from>
    <xdr:ext cx="469744" cy="259045"/>
    <xdr:sp macro="" textlink="">
      <xdr:nvSpPr>
        <xdr:cNvPr id="815" name="テキスト ボックス 814"/>
        <xdr:cNvSpPr txBox="1"/>
      </xdr:nvSpPr>
      <xdr:spPr>
        <a:xfrm>
          <a:off x="19310428" y="98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105294</xdr:rowOff>
    </xdr:from>
    <xdr:to>
      <xdr:col>98</xdr:col>
      <xdr:colOff>38100</xdr:colOff>
      <xdr:row>59</xdr:row>
      <xdr:rowOff>35444</xdr:rowOff>
    </xdr:to>
    <xdr:sp macro="" textlink="">
      <xdr:nvSpPr>
        <xdr:cNvPr id="816" name="楕円 815"/>
        <xdr:cNvSpPr/>
      </xdr:nvSpPr>
      <xdr:spPr>
        <a:xfrm>
          <a:off x="18605500" y="100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51971</xdr:rowOff>
    </xdr:from>
    <xdr:ext cx="469744" cy="259045"/>
    <xdr:sp macro="" textlink="">
      <xdr:nvSpPr>
        <xdr:cNvPr id="817" name="テキスト ボックス 816"/>
        <xdr:cNvSpPr txBox="1"/>
      </xdr:nvSpPr>
      <xdr:spPr>
        <a:xfrm>
          <a:off x="18421428" y="982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57545</xdr:rowOff>
    </xdr:from>
    <xdr:to>
      <xdr:col>116</xdr:col>
      <xdr:colOff>63500</xdr:colOff>
      <xdr:row>77</xdr:row>
      <xdr:rowOff>79600</xdr:rowOff>
    </xdr:to>
    <xdr:cxnSp macro="">
      <xdr:nvCxnSpPr>
        <xdr:cNvPr id="849" name="直線コネクタ 848"/>
        <xdr:cNvCxnSpPr/>
      </xdr:nvCxnSpPr>
      <xdr:spPr>
        <a:xfrm flipV="1">
          <a:off x="21323300" y="13259195"/>
          <a:ext cx="8382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79600</xdr:rowOff>
    </xdr:from>
    <xdr:to>
      <xdr:col>111</xdr:col>
      <xdr:colOff>177800</xdr:colOff>
      <xdr:row>77</xdr:row>
      <xdr:rowOff>94416</xdr:rowOff>
    </xdr:to>
    <xdr:cxnSp macro="">
      <xdr:nvCxnSpPr>
        <xdr:cNvPr id="852" name="直線コネクタ 851"/>
        <xdr:cNvCxnSpPr/>
      </xdr:nvCxnSpPr>
      <xdr:spPr>
        <a:xfrm flipV="1">
          <a:off x="20434300" y="13281250"/>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129674</xdr:rowOff>
    </xdr:from>
    <xdr:to>
      <xdr:col>107</xdr:col>
      <xdr:colOff>50800</xdr:colOff>
      <xdr:row>77</xdr:row>
      <xdr:rowOff>94416</xdr:rowOff>
    </xdr:to>
    <xdr:cxnSp macro="">
      <xdr:nvCxnSpPr>
        <xdr:cNvPr id="855" name="直線コネクタ 854"/>
        <xdr:cNvCxnSpPr/>
      </xdr:nvCxnSpPr>
      <xdr:spPr>
        <a:xfrm>
          <a:off x="19545300" y="13159874"/>
          <a:ext cx="889000" cy="13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90388</xdr:rowOff>
    </xdr:from>
    <xdr:to>
      <xdr:col>102</xdr:col>
      <xdr:colOff>114300</xdr:colOff>
      <xdr:row>76</xdr:row>
      <xdr:rowOff>129674</xdr:rowOff>
    </xdr:to>
    <xdr:cxnSp macro="">
      <xdr:nvCxnSpPr>
        <xdr:cNvPr id="858" name="直線コネクタ 857"/>
        <xdr:cNvCxnSpPr/>
      </xdr:nvCxnSpPr>
      <xdr:spPr>
        <a:xfrm>
          <a:off x="18656300" y="13120588"/>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6745</xdr:rowOff>
    </xdr:from>
    <xdr:to>
      <xdr:col>116</xdr:col>
      <xdr:colOff>114300</xdr:colOff>
      <xdr:row>77</xdr:row>
      <xdr:rowOff>108345</xdr:rowOff>
    </xdr:to>
    <xdr:sp macro="" textlink="">
      <xdr:nvSpPr>
        <xdr:cNvPr id="868" name="楕円 867"/>
        <xdr:cNvSpPr/>
      </xdr:nvSpPr>
      <xdr:spPr>
        <a:xfrm>
          <a:off x="22110700" y="13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156622</xdr:rowOff>
    </xdr:from>
    <xdr:ext cx="534377" cy="259045"/>
    <xdr:sp macro="" textlink="">
      <xdr:nvSpPr>
        <xdr:cNvPr id="869" name="繰出金該当値テキスト"/>
        <xdr:cNvSpPr txBox="1"/>
      </xdr:nvSpPr>
      <xdr:spPr>
        <a:xfrm>
          <a:off x="22212300" y="131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28800</xdr:rowOff>
    </xdr:from>
    <xdr:to>
      <xdr:col>112</xdr:col>
      <xdr:colOff>38100</xdr:colOff>
      <xdr:row>77</xdr:row>
      <xdr:rowOff>130400</xdr:rowOff>
    </xdr:to>
    <xdr:sp macro="" textlink="">
      <xdr:nvSpPr>
        <xdr:cNvPr id="870" name="楕円 869"/>
        <xdr:cNvSpPr/>
      </xdr:nvSpPr>
      <xdr:spPr>
        <a:xfrm>
          <a:off x="21272500" y="132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121527</xdr:rowOff>
    </xdr:from>
    <xdr:ext cx="534377" cy="259045"/>
    <xdr:sp macro="" textlink="">
      <xdr:nvSpPr>
        <xdr:cNvPr id="871" name="テキスト ボックス 870"/>
        <xdr:cNvSpPr txBox="1"/>
      </xdr:nvSpPr>
      <xdr:spPr>
        <a:xfrm>
          <a:off x="21056111" y="133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43616</xdr:rowOff>
    </xdr:from>
    <xdr:to>
      <xdr:col>107</xdr:col>
      <xdr:colOff>101600</xdr:colOff>
      <xdr:row>77</xdr:row>
      <xdr:rowOff>145216</xdr:rowOff>
    </xdr:to>
    <xdr:sp macro="" textlink="">
      <xdr:nvSpPr>
        <xdr:cNvPr id="872" name="楕円 871"/>
        <xdr:cNvSpPr/>
      </xdr:nvSpPr>
      <xdr:spPr>
        <a:xfrm>
          <a:off x="20383500" y="132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136343</xdr:rowOff>
    </xdr:from>
    <xdr:ext cx="534377" cy="259045"/>
    <xdr:sp macro="" textlink="">
      <xdr:nvSpPr>
        <xdr:cNvPr id="873" name="テキスト ボックス 872"/>
        <xdr:cNvSpPr txBox="1"/>
      </xdr:nvSpPr>
      <xdr:spPr>
        <a:xfrm>
          <a:off x="20167111" y="133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78874</xdr:rowOff>
    </xdr:from>
    <xdr:to>
      <xdr:col>102</xdr:col>
      <xdr:colOff>165100</xdr:colOff>
      <xdr:row>77</xdr:row>
      <xdr:rowOff>9024</xdr:rowOff>
    </xdr:to>
    <xdr:sp macro="" textlink="">
      <xdr:nvSpPr>
        <xdr:cNvPr id="874" name="楕円 873"/>
        <xdr:cNvSpPr/>
      </xdr:nvSpPr>
      <xdr:spPr>
        <a:xfrm>
          <a:off x="19494500" y="131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xdr:rowOff>
    </xdr:from>
    <xdr:ext cx="534377" cy="259045"/>
    <xdr:sp macro="" textlink="">
      <xdr:nvSpPr>
        <xdr:cNvPr id="875" name="テキスト ボックス 874"/>
        <xdr:cNvSpPr txBox="1"/>
      </xdr:nvSpPr>
      <xdr:spPr>
        <a:xfrm>
          <a:off x="19278111" y="132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39588</xdr:rowOff>
    </xdr:from>
    <xdr:to>
      <xdr:col>98</xdr:col>
      <xdr:colOff>38100</xdr:colOff>
      <xdr:row>76</xdr:row>
      <xdr:rowOff>141188</xdr:rowOff>
    </xdr:to>
    <xdr:sp macro="" textlink="">
      <xdr:nvSpPr>
        <xdr:cNvPr id="876" name="楕円 875"/>
        <xdr:cNvSpPr/>
      </xdr:nvSpPr>
      <xdr:spPr>
        <a:xfrm>
          <a:off x="18605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157715</xdr:rowOff>
    </xdr:from>
    <xdr:ext cx="534377" cy="259045"/>
    <xdr:sp macro="" textlink="">
      <xdr:nvSpPr>
        <xdr:cNvPr id="877" name="テキスト ボックス 876"/>
        <xdr:cNvSpPr txBox="1"/>
      </xdr:nvSpPr>
      <xdr:spPr>
        <a:xfrm>
          <a:off x="18389111" y="128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項目において類似団体と比較して高くなってしまう要因としては離島であり、地理的要因により島内各所に点在する各施設に人員配置をし、施設維持管理及び行政サービスをしていかなければいけないためである。</a:t>
          </a:r>
        </a:p>
        <a:p>
          <a:r>
            <a:rPr kumimoji="1" lang="ja-JP" altLang="en-US" sz="1300">
              <a:latin typeface="ＭＳ Ｐゴシック" panose="020B0600070205080204" pitchFamily="50" charset="-128"/>
              <a:ea typeface="ＭＳ Ｐゴシック" panose="020B0600070205080204" pitchFamily="50" charset="-128"/>
            </a:rPr>
            <a:t>歳出総額は７３億７７，８４１千円で住民一人当たりコストは１，００７千円となっている。人口減少に伴い上がっていくことが懸念されるが、現状で施設の合併や統合は防災上の問題もあり、難しいためコスト削減を図りつつ継続して運営していく。</a:t>
          </a:r>
        </a:p>
        <a:p>
          <a:r>
            <a:rPr kumimoji="1" lang="ja-JP" altLang="en-US" sz="1300">
              <a:latin typeface="ＭＳ Ｐゴシック" panose="020B0600070205080204" pitchFamily="50" charset="-128"/>
              <a:ea typeface="ＭＳ Ｐゴシック" panose="020B0600070205080204" pitchFamily="50" charset="-128"/>
            </a:rPr>
            <a:t>　物件費については、長寿命化計画や農業関係の基本設計等により前年度と比較し１５．２％（２億１，５００万円）増となったため住民一人当たり３３，０７６円の増となった。来年度より焼却場建設事業や防災行政無線デジタル化事業に着手し複数年の継続事業となるため、今後は普通建設事業に係るコストが増加す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150749</xdr:rowOff>
    </xdr:from>
    <xdr:to>
      <xdr:col>24</xdr:col>
      <xdr:colOff>63500</xdr:colOff>
      <xdr:row>35</xdr:row>
      <xdr:rowOff>43434</xdr:rowOff>
    </xdr:to>
    <xdr:cxnSp macro="">
      <xdr:nvCxnSpPr>
        <xdr:cNvPr id="61" name="直線コネクタ 60"/>
        <xdr:cNvCxnSpPr/>
      </xdr:nvCxnSpPr>
      <xdr:spPr>
        <a:xfrm flipV="1">
          <a:off x="3797300" y="5980049"/>
          <a:ext cx="8382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43434</xdr:rowOff>
    </xdr:from>
    <xdr:to>
      <xdr:col>19</xdr:col>
      <xdr:colOff>177800</xdr:colOff>
      <xdr:row>35</xdr:row>
      <xdr:rowOff>90170</xdr:rowOff>
    </xdr:to>
    <xdr:cxnSp macro="">
      <xdr:nvCxnSpPr>
        <xdr:cNvPr id="64" name="直線コネクタ 63"/>
        <xdr:cNvCxnSpPr/>
      </xdr:nvCxnSpPr>
      <xdr:spPr>
        <a:xfrm flipV="1">
          <a:off x="2908300" y="6044184"/>
          <a:ext cx="8890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xdr:rowOff>
    </xdr:from>
    <xdr:to>
      <xdr:col>15</xdr:col>
      <xdr:colOff>50800</xdr:colOff>
      <xdr:row>35</xdr:row>
      <xdr:rowOff>90170</xdr:rowOff>
    </xdr:to>
    <xdr:cxnSp macro="">
      <xdr:nvCxnSpPr>
        <xdr:cNvPr id="67" name="直線コネクタ 66"/>
        <xdr:cNvCxnSpPr/>
      </xdr:nvCxnSpPr>
      <xdr:spPr>
        <a:xfrm>
          <a:off x="2019300" y="6015101"/>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45974</xdr:rowOff>
    </xdr:from>
    <xdr:to>
      <xdr:col>10</xdr:col>
      <xdr:colOff>114300</xdr:colOff>
      <xdr:row>35</xdr:row>
      <xdr:rowOff>14351</xdr:rowOff>
    </xdr:to>
    <xdr:cxnSp macro="">
      <xdr:nvCxnSpPr>
        <xdr:cNvPr id="70" name="直線コネクタ 69"/>
        <xdr:cNvCxnSpPr/>
      </xdr:nvCxnSpPr>
      <xdr:spPr>
        <a:xfrm>
          <a:off x="1130300" y="5875274"/>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80" name="楕円 79"/>
        <xdr:cNvSpPr/>
      </xdr:nvSpPr>
      <xdr:spPr>
        <a:xfrm>
          <a:off x="4584700" y="59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122826</xdr:rowOff>
    </xdr:from>
    <xdr:ext cx="534377" cy="259045"/>
    <xdr:sp macro="" textlink="">
      <xdr:nvSpPr>
        <xdr:cNvPr id="81" name="議会費該当値テキスト"/>
        <xdr:cNvSpPr txBox="1"/>
      </xdr:nvSpPr>
      <xdr:spPr>
        <a:xfrm>
          <a:off x="4686300" y="578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164084</xdr:rowOff>
    </xdr:from>
    <xdr:to>
      <xdr:col>20</xdr:col>
      <xdr:colOff>38100</xdr:colOff>
      <xdr:row>35</xdr:row>
      <xdr:rowOff>94234</xdr:rowOff>
    </xdr:to>
    <xdr:sp macro="" textlink="">
      <xdr:nvSpPr>
        <xdr:cNvPr id="82" name="楕円 81"/>
        <xdr:cNvSpPr/>
      </xdr:nvSpPr>
      <xdr:spPr>
        <a:xfrm>
          <a:off x="3746500" y="59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110761</xdr:rowOff>
    </xdr:from>
    <xdr:ext cx="534377" cy="259045"/>
    <xdr:sp macro="" textlink="">
      <xdr:nvSpPr>
        <xdr:cNvPr id="83" name="テキスト ボックス 82"/>
        <xdr:cNvSpPr txBox="1"/>
      </xdr:nvSpPr>
      <xdr:spPr>
        <a:xfrm>
          <a:off x="3530111" y="576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39370</xdr:rowOff>
    </xdr:from>
    <xdr:to>
      <xdr:col>15</xdr:col>
      <xdr:colOff>101600</xdr:colOff>
      <xdr:row>35</xdr:row>
      <xdr:rowOff>140970</xdr:rowOff>
    </xdr:to>
    <xdr:sp macro="" textlink="">
      <xdr:nvSpPr>
        <xdr:cNvPr id="84" name="楕円 83"/>
        <xdr:cNvSpPr/>
      </xdr:nvSpPr>
      <xdr:spPr>
        <a:xfrm>
          <a:off x="2857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157497</xdr:rowOff>
    </xdr:from>
    <xdr:ext cx="534377" cy="259045"/>
    <xdr:sp macro="" textlink="">
      <xdr:nvSpPr>
        <xdr:cNvPr id="85" name="テキスト ボックス 84"/>
        <xdr:cNvSpPr txBox="1"/>
      </xdr:nvSpPr>
      <xdr:spPr>
        <a:xfrm>
          <a:off x="2641111" y="5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135001</xdr:rowOff>
    </xdr:from>
    <xdr:to>
      <xdr:col>10</xdr:col>
      <xdr:colOff>165100</xdr:colOff>
      <xdr:row>35</xdr:row>
      <xdr:rowOff>65151</xdr:rowOff>
    </xdr:to>
    <xdr:sp macro="" textlink="">
      <xdr:nvSpPr>
        <xdr:cNvPr id="86" name="楕円 85"/>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81678</xdr:rowOff>
    </xdr:from>
    <xdr:ext cx="534377" cy="259045"/>
    <xdr:sp macro="" textlink="">
      <xdr:nvSpPr>
        <xdr:cNvPr id="87" name="テキスト ボックス 86"/>
        <xdr:cNvSpPr txBox="1"/>
      </xdr:nvSpPr>
      <xdr:spPr>
        <a:xfrm>
          <a:off x="1752111" y="57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166624</xdr:rowOff>
    </xdr:from>
    <xdr:to>
      <xdr:col>6</xdr:col>
      <xdr:colOff>38100</xdr:colOff>
      <xdr:row>34</xdr:row>
      <xdr:rowOff>96774</xdr:rowOff>
    </xdr:to>
    <xdr:sp macro="" textlink="">
      <xdr:nvSpPr>
        <xdr:cNvPr id="88" name="楕円 87"/>
        <xdr:cNvSpPr/>
      </xdr:nvSpPr>
      <xdr:spPr>
        <a:xfrm>
          <a:off x="1079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113301</xdr:rowOff>
    </xdr:from>
    <xdr:ext cx="534377" cy="259045"/>
    <xdr:sp macro="" textlink="">
      <xdr:nvSpPr>
        <xdr:cNvPr id="89" name="テキスト ボックス 88"/>
        <xdr:cNvSpPr txBox="1"/>
      </xdr:nvSpPr>
      <xdr:spPr>
        <a:xfrm>
          <a:off x="863111" y="55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5143</xdr:rowOff>
    </xdr:from>
    <xdr:to>
      <xdr:col>24</xdr:col>
      <xdr:colOff>63500</xdr:colOff>
      <xdr:row>58</xdr:row>
      <xdr:rowOff>54777</xdr:rowOff>
    </xdr:to>
    <xdr:cxnSp macro="">
      <xdr:nvCxnSpPr>
        <xdr:cNvPr id="120" name="直線コネクタ 119"/>
        <xdr:cNvCxnSpPr/>
      </xdr:nvCxnSpPr>
      <xdr:spPr>
        <a:xfrm>
          <a:off x="3797300" y="9949243"/>
          <a:ext cx="8382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xdr:rowOff>
    </xdr:from>
    <xdr:to>
      <xdr:col>19</xdr:col>
      <xdr:colOff>177800</xdr:colOff>
      <xdr:row>58</xdr:row>
      <xdr:rowOff>12597</xdr:rowOff>
    </xdr:to>
    <xdr:cxnSp macro="">
      <xdr:nvCxnSpPr>
        <xdr:cNvPr id="123" name="直線コネクタ 122"/>
        <xdr:cNvCxnSpPr/>
      </xdr:nvCxnSpPr>
      <xdr:spPr>
        <a:xfrm flipV="1">
          <a:off x="2908300" y="994924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12597</xdr:rowOff>
    </xdr:from>
    <xdr:to>
      <xdr:col>15</xdr:col>
      <xdr:colOff>50800</xdr:colOff>
      <xdr:row>58</xdr:row>
      <xdr:rowOff>67799</xdr:rowOff>
    </xdr:to>
    <xdr:cxnSp macro="">
      <xdr:nvCxnSpPr>
        <xdr:cNvPr id="126" name="直線コネクタ 125"/>
        <xdr:cNvCxnSpPr/>
      </xdr:nvCxnSpPr>
      <xdr:spPr>
        <a:xfrm flipV="1">
          <a:off x="2019300" y="9956697"/>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67799</xdr:rowOff>
    </xdr:from>
    <xdr:to>
      <xdr:col>10</xdr:col>
      <xdr:colOff>114300</xdr:colOff>
      <xdr:row>58</xdr:row>
      <xdr:rowOff>74536</xdr:rowOff>
    </xdr:to>
    <xdr:cxnSp macro="">
      <xdr:nvCxnSpPr>
        <xdr:cNvPr id="129" name="直線コネクタ 128"/>
        <xdr:cNvCxnSpPr/>
      </xdr:nvCxnSpPr>
      <xdr:spPr>
        <a:xfrm flipV="1">
          <a:off x="1130300" y="10011899"/>
          <a:ext cx="889000" cy="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3977</xdr:rowOff>
    </xdr:from>
    <xdr:to>
      <xdr:col>24</xdr:col>
      <xdr:colOff>114300</xdr:colOff>
      <xdr:row>58</xdr:row>
      <xdr:rowOff>105577</xdr:rowOff>
    </xdr:to>
    <xdr:sp macro="" textlink="">
      <xdr:nvSpPr>
        <xdr:cNvPr id="139" name="楕円 138"/>
        <xdr:cNvSpPr/>
      </xdr:nvSpPr>
      <xdr:spPr>
        <a:xfrm>
          <a:off x="4584700" y="99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95923</xdr:rowOff>
    </xdr:from>
    <xdr:ext cx="599010" cy="259045"/>
    <xdr:sp macro="" textlink="">
      <xdr:nvSpPr>
        <xdr:cNvPr id="140" name="総務費該当値テキスト"/>
        <xdr:cNvSpPr txBox="1"/>
      </xdr:nvSpPr>
      <xdr:spPr>
        <a:xfrm>
          <a:off x="4686300" y="98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125793</xdr:rowOff>
    </xdr:from>
    <xdr:to>
      <xdr:col>20</xdr:col>
      <xdr:colOff>38100</xdr:colOff>
      <xdr:row>58</xdr:row>
      <xdr:rowOff>55943</xdr:rowOff>
    </xdr:to>
    <xdr:sp macro="" textlink="">
      <xdr:nvSpPr>
        <xdr:cNvPr id="141" name="楕円 140"/>
        <xdr:cNvSpPr/>
      </xdr:nvSpPr>
      <xdr:spPr>
        <a:xfrm>
          <a:off x="3746500" y="98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47070</xdr:rowOff>
    </xdr:from>
    <xdr:ext cx="599010" cy="259045"/>
    <xdr:sp macro="" textlink="">
      <xdr:nvSpPr>
        <xdr:cNvPr id="142" name="テキスト ボックス 141"/>
        <xdr:cNvSpPr txBox="1"/>
      </xdr:nvSpPr>
      <xdr:spPr>
        <a:xfrm>
          <a:off x="3497795" y="99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133247</xdr:rowOff>
    </xdr:from>
    <xdr:to>
      <xdr:col>15</xdr:col>
      <xdr:colOff>101600</xdr:colOff>
      <xdr:row>58</xdr:row>
      <xdr:rowOff>63397</xdr:rowOff>
    </xdr:to>
    <xdr:sp macro="" textlink="">
      <xdr:nvSpPr>
        <xdr:cNvPr id="143" name="楕円 142"/>
        <xdr:cNvSpPr/>
      </xdr:nvSpPr>
      <xdr:spPr>
        <a:xfrm>
          <a:off x="2857500" y="99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54524</xdr:rowOff>
    </xdr:from>
    <xdr:ext cx="599010" cy="259045"/>
    <xdr:sp macro="" textlink="">
      <xdr:nvSpPr>
        <xdr:cNvPr id="144" name="テキスト ボックス 143"/>
        <xdr:cNvSpPr txBox="1"/>
      </xdr:nvSpPr>
      <xdr:spPr>
        <a:xfrm>
          <a:off x="2608795" y="999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16999</xdr:rowOff>
    </xdr:from>
    <xdr:to>
      <xdr:col>10</xdr:col>
      <xdr:colOff>165100</xdr:colOff>
      <xdr:row>58</xdr:row>
      <xdr:rowOff>118599</xdr:rowOff>
    </xdr:to>
    <xdr:sp macro="" textlink="">
      <xdr:nvSpPr>
        <xdr:cNvPr id="145" name="楕円 144"/>
        <xdr:cNvSpPr/>
      </xdr:nvSpPr>
      <xdr:spPr>
        <a:xfrm>
          <a:off x="1968500" y="99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109726</xdr:rowOff>
    </xdr:from>
    <xdr:ext cx="599010" cy="259045"/>
    <xdr:sp macro="" textlink="">
      <xdr:nvSpPr>
        <xdr:cNvPr id="146" name="テキスト ボックス 145"/>
        <xdr:cNvSpPr txBox="1"/>
      </xdr:nvSpPr>
      <xdr:spPr>
        <a:xfrm>
          <a:off x="1719795" y="1005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23736</xdr:rowOff>
    </xdr:from>
    <xdr:to>
      <xdr:col>6</xdr:col>
      <xdr:colOff>38100</xdr:colOff>
      <xdr:row>58</xdr:row>
      <xdr:rowOff>125336</xdr:rowOff>
    </xdr:to>
    <xdr:sp macro="" textlink="">
      <xdr:nvSpPr>
        <xdr:cNvPr id="147" name="楕円 146"/>
        <xdr:cNvSpPr/>
      </xdr:nvSpPr>
      <xdr:spPr>
        <a:xfrm>
          <a:off x="1079500" y="99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116463</xdr:rowOff>
    </xdr:from>
    <xdr:ext cx="599010" cy="259045"/>
    <xdr:sp macro="" textlink="">
      <xdr:nvSpPr>
        <xdr:cNvPr id="148" name="テキスト ボックス 147"/>
        <xdr:cNvSpPr txBox="1"/>
      </xdr:nvSpPr>
      <xdr:spPr>
        <a:xfrm>
          <a:off x="830795" y="100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102362</xdr:rowOff>
    </xdr:from>
    <xdr:to>
      <xdr:col>24</xdr:col>
      <xdr:colOff>63500</xdr:colOff>
      <xdr:row>75</xdr:row>
      <xdr:rowOff>116763</xdr:rowOff>
    </xdr:to>
    <xdr:cxnSp macro="">
      <xdr:nvCxnSpPr>
        <xdr:cNvPr id="178" name="直線コネクタ 177"/>
        <xdr:cNvCxnSpPr/>
      </xdr:nvCxnSpPr>
      <xdr:spPr>
        <a:xfrm flipV="1">
          <a:off x="3797300" y="12961112"/>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106561</xdr:rowOff>
    </xdr:from>
    <xdr:to>
      <xdr:col>19</xdr:col>
      <xdr:colOff>177800</xdr:colOff>
      <xdr:row>75</xdr:row>
      <xdr:rowOff>116763</xdr:rowOff>
    </xdr:to>
    <xdr:cxnSp macro="">
      <xdr:nvCxnSpPr>
        <xdr:cNvPr id="181" name="直線コネクタ 180"/>
        <xdr:cNvCxnSpPr/>
      </xdr:nvCxnSpPr>
      <xdr:spPr>
        <a:xfrm>
          <a:off x="2908300" y="12965311"/>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5733</xdr:rowOff>
    </xdr:from>
    <xdr:to>
      <xdr:col>15</xdr:col>
      <xdr:colOff>50800</xdr:colOff>
      <xdr:row>75</xdr:row>
      <xdr:rowOff>106561</xdr:rowOff>
    </xdr:to>
    <xdr:cxnSp macro="">
      <xdr:nvCxnSpPr>
        <xdr:cNvPr id="184" name="直線コネクタ 183"/>
        <xdr:cNvCxnSpPr/>
      </xdr:nvCxnSpPr>
      <xdr:spPr>
        <a:xfrm>
          <a:off x="2019300" y="12864483"/>
          <a:ext cx="8890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3462</xdr:rowOff>
    </xdr:from>
    <xdr:to>
      <xdr:col>10</xdr:col>
      <xdr:colOff>114300</xdr:colOff>
      <xdr:row>75</xdr:row>
      <xdr:rowOff>5733</xdr:rowOff>
    </xdr:to>
    <xdr:cxnSp macro="">
      <xdr:nvCxnSpPr>
        <xdr:cNvPr id="187" name="直線コネクタ 186"/>
        <xdr:cNvCxnSpPr/>
      </xdr:nvCxnSpPr>
      <xdr:spPr>
        <a:xfrm>
          <a:off x="1130300" y="12862212"/>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51562</xdr:rowOff>
    </xdr:from>
    <xdr:to>
      <xdr:col>24</xdr:col>
      <xdr:colOff>114300</xdr:colOff>
      <xdr:row>75</xdr:row>
      <xdr:rowOff>153163</xdr:rowOff>
    </xdr:to>
    <xdr:sp macro="" textlink="">
      <xdr:nvSpPr>
        <xdr:cNvPr id="197" name="楕円 196"/>
        <xdr:cNvSpPr/>
      </xdr:nvSpPr>
      <xdr:spPr>
        <a:xfrm>
          <a:off x="4584700" y="12910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74439</xdr:rowOff>
    </xdr:from>
    <xdr:ext cx="599010" cy="259045"/>
    <xdr:sp macro="" textlink="">
      <xdr:nvSpPr>
        <xdr:cNvPr id="198" name="民生費該当値テキスト"/>
        <xdr:cNvSpPr txBox="1"/>
      </xdr:nvSpPr>
      <xdr:spPr>
        <a:xfrm>
          <a:off x="4686300" y="1276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65963</xdr:rowOff>
    </xdr:from>
    <xdr:to>
      <xdr:col>20</xdr:col>
      <xdr:colOff>38100</xdr:colOff>
      <xdr:row>75</xdr:row>
      <xdr:rowOff>167563</xdr:rowOff>
    </xdr:to>
    <xdr:sp macro="" textlink="">
      <xdr:nvSpPr>
        <xdr:cNvPr id="199" name="楕円 198"/>
        <xdr:cNvSpPr/>
      </xdr:nvSpPr>
      <xdr:spPr>
        <a:xfrm>
          <a:off x="3746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12640</xdr:rowOff>
    </xdr:from>
    <xdr:ext cx="599010" cy="259045"/>
    <xdr:sp macro="" textlink="">
      <xdr:nvSpPr>
        <xdr:cNvPr id="200" name="テキスト ボックス 199"/>
        <xdr:cNvSpPr txBox="1"/>
      </xdr:nvSpPr>
      <xdr:spPr>
        <a:xfrm>
          <a:off x="3497795" y="126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55761</xdr:rowOff>
    </xdr:from>
    <xdr:to>
      <xdr:col>15</xdr:col>
      <xdr:colOff>101600</xdr:colOff>
      <xdr:row>75</xdr:row>
      <xdr:rowOff>157361</xdr:rowOff>
    </xdr:to>
    <xdr:sp macro="" textlink="">
      <xdr:nvSpPr>
        <xdr:cNvPr id="201" name="楕円 200"/>
        <xdr:cNvSpPr/>
      </xdr:nvSpPr>
      <xdr:spPr>
        <a:xfrm>
          <a:off x="2857500" y="129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2438</xdr:rowOff>
    </xdr:from>
    <xdr:ext cx="599010" cy="259045"/>
    <xdr:sp macro="" textlink="">
      <xdr:nvSpPr>
        <xdr:cNvPr id="202" name="テキスト ボックス 201"/>
        <xdr:cNvSpPr txBox="1"/>
      </xdr:nvSpPr>
      <xdr:spPr>
        <a:xfrm>
          <a:off x="2608795" y="126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126383</xdr:rowOff>
    </xdr:from>
    <xdr:to>
      <xdr:col>10</xdr:col>
      <xdr:colOff>165100</xdr:colOff>
      <xdr:row>75</xdr:row>
      <xdr:rowOff>56533</xdr:rowOff>
    </xdr:to>
    <xdr:sp macro="" textlink="">
      <xdr:nvSpPr>
        <xdr:cNvPr id="203" name="楕円 202"/>
        <xdr:cNvSpPr/>
      </xdr:nvSpPr>
      <xdr:spPr>
        <a:xfrm>
          <a:off x="1968500" y="128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73060</xdr:rowOff>
    </xdr:from>
    <xdr:ext cx="599010" cy="259045"/>
    <xdr:sp macro="" textlink="">
      <xdr:nvSpPr>
        <xdr:cNvPr id="204" name="テキスト ボックス 203"/>
        <xdr:cNvSpPr txBox="1"/>
      </xdr:nvSpPr>
      <xdr:spPr>
        <a:xfrm>
          <a:off x="1719795" y="1258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124112</xdr:rowOff>
    </xdr:from>
    <xdr:to>
      <xdr:col>6</xdr:col>
      <xdr:colOff>38100</xdr:colOff>
      <xdr:row>75</xdr:row>
      <xdr:rowOff>54262</xdr:rowOff>
    </xdr:to>
    <xdr:sp macro="" textlink="">
      <xdr:nvSpPr>
        <xdr:cNvPr id="205" name="楕円 204"/>
        <xdr:cNvSpPr/>
      </xdr:nvSpPr>
      <xdr:spPr>
        <a:xfrm>
          <a:off x="1079500" y="128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70789</xdr:rowOff>
    </xdr:from>
    <xdr:ext cx="599010" cy="259045"/>
    <xdr:sp macro="" textlink="">
      <xdr:nvSpPr>
        <xdr:cNvPr id="206" name="テキスト ボックス 205"/>
        <xdr:cNvSpPr txBox="1"/>
      </xdr:nvSpPr>
      <xdr:spPr>
        <a:xfrm>
          <a:off x="830795" y="1258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165165</xdr:rowOff>
    </xdr:from>
    <xdr:to>
      <xdr:col>24</xdr:col>
      <xdr:colOff>63500</xdr:colOff>
      <xdr:row>98</xdr:row>
      <xdr:rowOff>18709</xdr:rowOff>
    </xdr:to>
    <xdr:cxnSp macro="">
      <xdr:nvCxnSpPr>
        <xdr:cNvPr id="235" name="直線コネクタ 234"/>
        <xdr:cNvCxnSpPr/>
      </xdr:nvCxnSpPr>
      <xdr:spPr>
        <a:xfrm flipV="1">
          <a:off x="3797300" y="16795815"/>
          <a:ext cx="8382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18709</xdr:rowOff>
    </xdr:from>
    <xdr:to>
      <xdr:col>19</xdr:col>
      <xdr:colOff>177800</xdr:colOff>
      <xdr:row>98</xdr:row>
      <xdr:rowOff>28394</xdr:rowOff>
    </xdr:to>
    <xdr:cxnSp macro="">
      <xdr:nvCxnSpPr>
        <xdr:cNvPr id="238" name="直線コネクタ 237"/>
        <xdr:cNvCxnSpPr/>
      </xdr:nvCxnSpPr>
      <xdr:spPr>
        <a:xfrm flipV="1">
          <a:off x="2908300" y="16820809"/>
          <a:ext cx="8890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11342</xdr:rowOff>
    </xdr:from>
    <xdr:to>
      <xdr:col>15</xdr:col>
      <xdr:colOff>50800</xdr:colOff>
      <xdr:row>98</xdr:row>
      <xdr:rowOff>28394</xdr:rowOff>
    </xdr:to>
    <xdr:cxnSp macro="">
      <xdr:nvCxnSpPr>
        <xdr:cNvPr id="241" name="直線コネクタ 240"/>
        <xdr:cNvCxnSpPr/>
      </xdr:nvCxnSpPr>
      <xdr:spPr>
        <a:xfrm>
          <a:off x="2019300" y="16813442"/>
          <a:ext cx="8890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11342</xdr:rowOff>
    </xdr:from>
    <xdr:to>
      <xdr:col>10</xdr:col>
      <xdr:colOff>114300</xdr:colOff>
      <xdr:row>98</xdr:row>
      <xdr:rowOff>16906</xdr:rowOff>
    </xdr:to>
    <xdr:cxnSp macro="">
      <xdr:nvCxnSpPr>
        <xdr:cNvPr id="244" name="直線コネクタ 243"/>
        <xdr:cNvCxnSpPr/>
      </xdr:nvCxnSpPr>
      <xdr:spPr>
        <a:xfrm flipV="1">
          <a:off x="1130300" y="16813442"/>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114365</xdr:rowOff>
    </xdr:from>
    <xdr:to>
      <xdr:col>24</xdr:col>
      <xdr:colOff>114300</xdr:colOff>
      <xdr:row>98</xdr:row>
      <xdr:rowOff>44515</xdr:rowOff>
    </xdr:to>
    <xdr:sp macro="" textlink="">
      <xdr:nvSpPr>
        <xdr:cNvPr id="254" name="楕円 253"/>
        <xdr:cNvSpPr/>
      </xdr:nvSpPr>
      <xdr:spPr>
        <a:xfrm>
          <a:off x="4584700" y="167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137242</xdr:rowOff>
    </xdr:from>
    <xdr:ext cx="599010" cy="259045"/>
    <xdr:sp macro="" textlink="">
      <xdr:nvSpPr>
        <xdr:cNvPr id="255" name="衛生費該当値テキスト"/>
        <xdr:cNvSpPr txBox="1"/>
      </xdr:nvSpPr>
      <xdr:spPr>
        <a:xfrm>
          <a:off x="4686300" y="165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139359</xdr:rowOff>
    </xdr:from>
    <xdr:to>
      <xdr:col>20</xdr:col>
      <xdr:colOff>38100</xdr:colOff>
      <xdr:row>98</xdr:row>
      <xdr:rowOff>69509</xdr:rowOff>
    </xdr:to>
    <xdr:sp macro="" textlink="">
      <xdr:nvSpPr>
        <xdr:cNvPr id="256" name="楕円 255"/>
        <xdr:cNvSpPr/>
      </xdr:nvSpPr>
      <xdr:spPr>
        <a:xfrm>
          <a:off x="3746500" y="167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86036</xdr:rowOff>
    </xdr:from>
    <xdr:ext cx="599010" cy="259045"/>
    <xdr:sp macro="" textlink="">
      <xdr:nvSpPr>
        <xdr:cNvPr id="257" name="テキスト ボックス 256"/>
        <xdr:cNvSpPr txBox="1"/>
      </xdr:nvSpPr>
      <xdr:spPr>
        <a:xfrm>
          <a:off x="3497795" y="1654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149044</xdr:rowOff>
    </xdr:from>
    <xdr:to>
      <xdr:col>15</xdr:col>
      <xdr:colOff>101600</xdr:colOff>
      <xdr:row>98</xdr:row>
      <xdr:rowOff>79194</xdr:rowOff>
    </xdr:to>
    <xdr:sp macro="" textlink="">
      <xdr:nvSpPr>
        <xdr:cNvPr id="258" name="楕円 257"/>
        <xdr:cNvSpPr/>
      </xdr:nvSpPr>
      <xdr:spPr>
        <a:xfrm>
          <a:off x="2857500" y="167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95721</xdr:rowOff>
    </xdr:from>
    <xdr:ext cx="599010" cy="259045"/>
    <xdr:sp macro="" textlink="">
      <xdr:nvSpPr>
        <xdr:cNvPr id="259" name="テキスト ボックス 258"/>
        <xdr:cNvSpPr txBox="1"/>
      </xdr:nvSpPr>
      <xdr:spPr>
        <a:xfrm>
          <a:off x="2608795" y="1655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131992</xdr:rowOff>
    </xdr:from>
    <xdr:to>
      <xdr:col>10</xdr:col>
      <xdr:colOff>165100</xdr:colOff>
      <xdr:row>98</xdr:row>
      <xdr:rowOff>62142</xdr:rowOff>
    </xdr:to>
    <xdr:sp macro="" textlink="">
      <xdr:nvSpPr>
        <xdr:cNvPr id="260" name="楕円 259"/>
        <xdr:cNvSpPr/>
      </xdr:nvSpPr>
      <xdr:spPr>
        <a:xfrm>
          <a:off x="1968500" y="167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78669</xdr:rowOff>
    </xdr:from>
    <xdr:ext cx="599010" cy="259045"/>
    <xdr:sp macro="" textlink="">
      <xdr:nvSpPr>
        <xdr:cNvPr id="261" name="テキスト ボックス 260"/>
        <xdr:cNvSpPr txBox="1"/>
      </xdr:nvSpPr>
      <xdr:spPr>
        <a:xfrm>
          <a:off x="1719795" y="165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137556</xdr:rowOff>
    </xdr:from>
    <xdr:to>
      <xdr:col>6</xdr:col>
      <xdr:colOff>38100</xdr:colOff>
      <xdr:row>98</xdr:row>
      <xdr:rowOff>67706</xdr:rowOff>
    </xdr:to>
    <xdr:sp macro="" textlink="">
      <xdr:nvSpPr>
        <xdr:cNvPr id="262" name="楕円 261"/>
        <xdr:cNvSpPr/>
      </xdr:nvSpPr>
      <xdr:spPr>
        <a:xfrm>
          <a:off x="1079500" y="167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84233</xdr:rowOff>
    </xdr:from>
    <xdr:ext cx="599010" cy="259045"/>
    <xdr:sp macro="" textlink="">
      <xdr:nvSpPr>
        <xdr:cNvPr id="263" name="テキスト ボックス 262"/>
        <xdr:cNvSpPr txBox="1"/>
      </xdr:nvSpPr>
      <xdr:spPr>
        <a:xfrm>
          <a:off x="830795" y="165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100686</xdr:rowOff>
    </xdr:from>
    <xdr:to>
      <xdr:col>55</xdr:col>
      <xdr:colOff>0</xdr:colOff>
      <xdr:row>31</xdr:row>
      <xdr:rowOff>126898</xdr:rowOff>
    </xdr:to>
    <xdr:cxnSp macro="">
      <xdr:nvCxnSpPr>
        <xdr:cNvPr id="292" name="直線コネクタ 291"/>
        <xdr:cNvCxnSpPr/>
      </xdr:nvCxnSpPr>
      <xdr:spPr>
        <a:xfrm flipV="1">
          <a:off x="9639300" y="5244186"/>
          <a:ext cx="8382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52391</xdr:rowOff>
    </xdr:from>
    <xdr:ext cx="469744" cy="259045"/>
    <xdr:sp macro="" textlink="">
      <xdr:nvSpPr>
        <xdr:cNvPr id="293" name="労働費平均値テキスト"/>
        <xdr:cNvSpPr txBox="1"/>
      </xdr:nvSpPr>
      <xdr:spPr>
        <a:xfrm>
          <a:off x="10528300" y="656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126898</xdr:rowOff>
    </xdr:from>
    <xdr:to>
      <xdr:col>50</xdr:col>
      <xdr:colOff>114300</xdr:colOff>
      <xdr:row>31</xdr:row>
      <xdr:rowOff>171018</xdr:rowOff>
    </xdr:to>
    <xdr:cxnSp macro="">
      <xdr:nvCxnSpPr>
        <xdr:cNvPr id="295" name="直線コネクタ 294"/>
        <xdr:cNvCxnSpPr/>
      </xdr:nvCxnSpPr>
      <xdr:spPr>
        <a:xfrm flipV="1">
          <a:off x="8750300" y="544184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164482</xdr:rowOff>
    </xdr:from>
    <xdr:ext cx="469744" cy="259045"/>
    <xdr:sp macro="" textlink="">
      <xdr:nvSpPr>
        <xdr:cNvPr id="297" name="テキスト ボックス 296"/>
        <xdr:cNvSpPr txBox="1"/>
      </xdr:nvSpPr>
      <xdr:spPr>
        <a:xfrm>
          <a:off x="9404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104419</xdr:rowOff>
    </xdr:from>
    <xdr:to>
      <xdr:col>45</xdr:col>
      <xdr:colOff>177800</xdr:colOff>
      <xdr:row>31</xdr:row>
      <xdr:rowOff>171018</xdr:rowOff>
    </xdr:to>
    <xdr:cxnSp macro="">
      <xdr:nvCxnSpPr>
        <xdr:cNvPr id="298" name="直線コネクタ 297"/>
        <xdr:cNvCxnSpPr/>
      </xdr:nvCxnSpPr>
      <xdr:spPr>
        <a:xfrm>
          <a:off x="7861300" y="541936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166464</xdr:rowOff>
    </xdr:from>
    <xdr:ext cx="469744" cy="259045"/>
    <xdr:sp macro="" textlink="">
      <xdr:nvSpPr>
        <xdr:cNvPr id="300" name="テキスト ボックス 299"/>
        <xdr:cNvSpPr txBox="1"/>
      </xdr:nvSpPr>
      <xdr:spPr>
        <a:xfrm>
          <a:off x="8515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131166</xdr:rowOff>
    </xdr:from>
    <xdr:to>
      <xdr:col>41</xdr:col>
      <xdr:colOff>50800</xdr:colOff>
      <xdr:row>31</xdr:row>
      <xdr:rowOff>104419</xdr:rowOff>
    </xdr:to>
    <xdr:cxnSp macro="">
      <xdr:nvCxnSpPr>
        <xdr:cNvPr id="301" name="直線コネクタ 300"/>
        <xdr:cNvCxnSpPr/>
      </xdr:nvCxnSpPr>
      <xdr:spPr>
        <a:xfrm>
          <a:off x="6972300" y="5274666"/>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159681</xdr:rowOff>
    </xdr:from>
    <xdr:ext cx="469744" cy="259045"/>
    <xdr:sp macro="" textlink="">
      <xdr:nvSpPr>
        <xdr:cNvPr id="303" name="テキスト ボックス 302"/>
        <xdr:cNvSpPr txBox="1"/>
      </xdr:nvSpPr>
      <xdr:spPr>
        <a:xfrm>
          <a:off x="7626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148099</xdr:rowOff>
    </xdr:from>
    <xdr:ext cx="469744" cy="259045"/>
    <xdr:sp macro="" textlink="">
      <xdr:nvSpPr>
        <xdr:cNvPr id="305" name="テキスト ボックス 304"/>
        <xdr:cNvSpPr txBox="1"/>
      </xdr:nvSpPr>
      <xdr:spPr>
        <a:xfrm>
          <a:off x="6737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49886</xdr:rowOff>
    </xdr:from>
    <xdr:to>
      <xdr:col>55</xdr:col>
      <xdr:colOff>50800</xdr:colOff>
      <xdr:row>30</xdr:row>
      <xdr:rowOff>151486</xdr:rowOff>
    </xdr:to>
    <xdr:sp macro="" textlink="">
      <xdr:nvSpPr>
        <xdr:cNvPr id="311" name="楕円 310"/>
        <xdr:cNvSpPr/>
      </xdr:nvSpPr>
      <xdr:spPr>
        <a:xfrm>
          <a:off x="10426700" y="5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2913</xdr:rowOff>
    </xdr:from>
    <xdr:ext cx="534377" cy="259045"/>
    <xdr:sp macro="" textlink="">
      <xdr:nvSpPr>
        <xdr:cNvPr id="312" name="労働費該当値テキスト"/>
        <xdr:cNvSpPr txBox="1"/>
      </xdr:nvSpPr>
      <xdr:spPr>
        <a:xfrm>
          <a:off x="10528300" y="514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76098</xdr:rowOff>
    </xdr:from>
    <xdr:to>
      <xdr:col>50</xdr:col>
      <xdr:colOff>165100</xdr:colOff>
      <xdr:row>32</xdr:row>
      <xdr:rowOff>6248</xdr:rowOff>
    </xdr:to>
    <xdr:sp macro="" textlink="">
      <xdr:nvSpPr>
        <xdr:cNvPr id="313" name="楕円 312"/>
        <xdr:cNvSpPr/>
      </xdr:nvSpPr>
      <xdr:spPr>
        <a:xfrm>
          <a:off x="9588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22775</xdr:rowOff>
    </xdr:from>
    <xdr:ext cx="534377" cy="259045"/>
    <xdr:sp macro="" textlink="">
      <xdr:nvSpPr>
        <xdr:cNvPr id="314" name="テキスト ボックス 313"/>
        <xdr:cNvSpPr txBox="1"/>
      </xdr:nvSpPr>
      <xdr:spPr>
        <a:xfrm>
          <a:off x="9372111" y="51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120218</xdr:rowOff>
    </xdr:from>
    <xdr:to>
      <xdr:col>46</xdr:col>
      <xdr:colOff>38100</xdr:colOff>
      <xdr:row>32</xdr:row>
      <xdr:rowOff>50368</xdr:rowOff>
    </xdr:to>
    <xdr:sp macro="" textlink="">
      <xdr:nvSpPr>
        <xdr:cNvPr id="315" name="楕円 314"/>
        <xdr:cNvSpPr/>
      </xdr:nvSpPr>
      <xdr:spPr>
        <a:xfrm>
          <a:off x="8699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66895</xdr:rowOff>
    </xdr:from>
    <xdr:ext cx="534377" cy="259045"/>
    <xdr:sp macro="" textlink="">
      <xdr:nvSpPr>
        <xdr:cNvPr id="316" name="テキスト ボックス 315"/>
        <xdr:cNvSpPr txBox="1"/>
      </xdr:nvSpPr>
      <xdr:spPr>
        <a:xfrm>
          <a:off x="8483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53619</xdr:rowOff>
    </xdr:from>
    <xdr:to>
      <xdr:col>41</xdr:col>
      <xdr:colOff>101600</xdr:colOff>
      <xdr:row>31</xdr:row>
      <xdr:rowOff>155219</xdr:rowOff>
    </xdr:to>
    <xdr:sp macro="" textlink="">
      <xdr:nvSpPr>
        <xdr:cNvPr id="317" name="楕円 316"/>
        <xdr:cNvSpPr/>
      </xdr:nvSpPr>
      <xdr:spPr>
        <a:xfrm>
          <a:off x="78105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296</xdr:rowOff>
    </xdr:from>
    <xdr:ext cx="534377" cy="259045"/>
    <xdr:sp macro="" textlink="">
      <xdr:nvSpPr>
        <xdr:cNvPr id="318" name="テキスト ボックス 317"/>
        <xdr:cNvSpPr txBox="1"/>
      </xdr:nvSpPr>
      <xdr:spPr>
        <a:xfrm>
          <a:off x="7594111" y="51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80366</xdr:rowOff>
    </xdr:from>
    <xdr:to>
      <xdr:col>36</xdr:col>
      <xdr:colOff>165100</xdr:colOff>
      <xdr:row>31</xdr:row>
      <xdr:rowOff>10516</xdr:rowOff>
    </xdr:to>
    <xdr:sp macro="" textlink="">
      <xdr:nvSpPr>
        <xdr:cNvPr id="319" name="楕円 318"/>
        <xdr:cNvSpPr/>
      </xdr:nvSpPr>
      <xdr:spPr>
        <a:xfrm>
          <a:off x="6921500" y="52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27043</xdr:rowOff>
    </xdr:from>
    <xdr:ext cx="534377" cy="259045"/>
    <xdr:sp macro="" textlink="">
      <xdr:nvSpPr>
        <xdr:cNvPr id="320" name="テキスト ボックス 319"/>
        <xdr:cNvSpPr txBox="1"/>
      </xdr:nvSpPr>
      <xdr:spPr>
        <a:xfrm>
          <a:off x="6705111" y="49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100364</xdr:rowOff>
    </xdr:from>
    <xdr:to>
      <xdr:col>55</xdr:col>
      <xdr:colOff>0</xdr:colOff>
      <xdr:row>55</xdr:row>
      <xdr:rowOff>159600</xdr:rowOff>
    </xdr:to>
    <xdr:cxnSp macro="">
      <xdr:nvCxnSpPr>
        <xdr:cNvPr id="345" name="直線コネクタ 344"/>
        <xdr:cNvCxnSpPr/>
      </xdr:nvCxnSpPr>
      <xdr:spPr>
        <a:xfrm flipV="1">
          <a:off x="9639300" y="9530114"/>
          <a:ext cx="838200" cy="5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33561</xdr:rowOff>
    </xdr:from>
    <xdr:to>
      <xdr:col>50</xdr:col>
      <xdr:colOff>114300</xdr:colOff>
      <xdr:row>55</xdr:row>
      <xdr:rowOff>159600</xdr:rowOff>
    </xdr:to>
    <xdr:cxnSp macro="">
      <xdr:nvCxnSpPr>
        <xdr:cNvPr id="348" name="直線コネクタ 347"/>
        <xdr:cNvCxnSpPr/>
      </xdr:nvCxnSpPr>
      <xdr:spPr>
        <a:xfrm>
          <a:off x="8750300" y="9291861"/>
          <a:ext cx="889000" cy="29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33561</xdr:rowOff>
    </xdr:from>
    <xdr:to>
      <xdr:col>45</xdr:col>
      <xdr:colOff>177800</xdr:colOff>
      <xdr:row>56</xdr:row>
      <xdr:rowOff>87654</xdr:rowOff>
    </xdr:to>
    <xdr:cxnSp macro="">
      <xdr:nvCxnSpPr>
        <xdr:cNvPr id="351" name="直線コネクタ 350"/>
        <xdr:cNvCxnSpPr/>
      </xdr:nvCxnSpPr>
      <xdr:spPr>
        <a:xfrm flipV="1">
          <a:off x="7861300" y="9291861"/>
          <a:ext cx="889000" cy="39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87654</xdr:rowOff>
    </xdr:from>
    <xdr:to>
      <xdr:col>41</xdr:col>
      <xdr:colOff>50800</xdr:colOff>
      <xdr:row>56</xdr:row>
      <xdr:rowOff>127704</xdr:rowOff>
    </xdr:to>
    <xdr:cxnSp macro="">
      <xdr:nvCxnSpPr>
        <xdr:cNvPr id="354" name="直線コネクタ 353"/>
        <xdr:cNvCxnSpPr/>
      </xdr:nvCxnSpPr>
      <xdr:spPr>
        <a:xfrm flipV="1">
          <a:off x="6972300" y="9688854"/>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49564</xdr:rowOff>
    </xdr:from>
    <xdr:to>
      <xdr:col>55</xdr:col>
      <xdr:colOff>50800</xdr:colOff>
      <xdr:row>55</xdr:row>
      <xdr:rowOff>151164</xdr:rowOff>
    </xdr:to>
    <xdr:sp macro="" textlink="">
      <xdr:nvSpPr>
        <xdr:cNvPr id="364" name="楕円 363"/>
        <xdr:cNvSpPr/>
      </xdr:nvSpPr>
      <xdr:spPr>
        <a:xfrm>
          <a:off x="10426700" y="94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72441</xdr:rowOff>
    </xdr:from>
    <xdr:ext cx="534377" cy="259045"/>
    <xdr:sp macro="" textlink="">
      <xdr:nvSpPr>
        <xdr:cNvPr id="365" name="農林水産業費該当値テキスト"/>
        <xdr:cNvSpPr txBox="1"/>
      </xdr:nvSpPr>
      <xdr:spPr>
        <a:xfrm>
          <a:off x="10528300" y="93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108800</xdr:rowOff>
    </xdr:from>
    <xdr:to>
      <xdr:col>50</xdr:col>
      <xdr:colOff>165100</xdr:colOff>
      <xdr:row>56</xdr:row>
      <xdr:rowOff>38950</xdr:rowOff>
    </xdr:to>
    <xdr:sp macro="" textlink="">
      <xdr:nvSpPr>
        <xdr:cNvPr id="366" name="楕円 365"/>
        <xdr:cNvSpPr/>
      </xdr:nvSpPr>
      <xdr:spPr>
        <a:xfrm>
          <a:off x="9588500" y="95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55477</xdr:rowOff>
    </xdr:from>
    <xdr:ext cx="534377" cy="259045"/>
    <xdr:sp macro="" textlink="">
      <xdr:nvSpPr>
        <xdr:cNvPr id="367" name="テキスト ボックス 366"/>
        <xdr:cNvSpPr txBox="1"/>
      </xdr:nvSpPr>
      <xdr:spPr>
        <a:xfrm>
          <a:off x="9372111" y="93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154211</xdr:rowOff>
    </xdr:from>
    <xdr:to>
      <xdr:col>46</xdr:col>
      <xdr:colOff>38100</xdr:colOff>
      <xdr:row>54</xdr:row>
      <xdr:rowOff>84361</xdr:rowOff>
    </xdr:to>
    <xdr:sp macro="" textlink="">
      <xdr:nvSpPr>
        <xdr:cNvPr id="368" name="楕円 367"/>
        <xdr:cNvSpPr/>
      </xdr:nvSpPr>
      <xdr:spPr>
        <a:xfrm>
          <a:off x="8699500" y="92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100888</xdr:rowOff>
    </xdr:from>
    <xdr:ext cx="599010" cy="259045"/>
    <xdr:sp macro="" textlink="">
      <xdr:nvSpPr>
        <xdr:cNvPr id="369" name="テキスト ボックス 368"/>
        <xdr:cNvSpPr txBox="1"/>
      </xdr:nvSpPr>
      <xdr:spPr>
        <a:xfrm>
          <a:off x="8450795" y="90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36854</xdr:rowOff>
    </xdr:from>
    <xdr:to>
      <xdr:col>41</xdr:col>
      <xdr:colOff>101600</xdr:colOff>
      <xdr:row>56</xdr:row>
      <xdr:rowOff>138454</xdr:rowOff>
    </xdr:to>
    <xdr:sp macro="" textlink="">
      <xdr:nvSpPr>
        <xdr:cNvPr id="370" name="楕円 369"/>
        <xdr:cNvSpPr/>
      </xdr:nvSpPr>
      <xdr:spPr>
        <a:xfrm>
          <a:off x="7810500" y="96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154981</xdr:rowOff>
    </xdr:from>
    <xdr:ext cx="534377" cy="259045"/>
    <xdr:sp macro="" textlink="">
      <xdr:nvSpPr>
        <xdr:cNvPr id="371" name="テキスト ボックス 370"/>
        <xdr:cNvSpPr txBox="1"/>
      </xdr:nvSpPr>
      <xdr:spPr>
        <a:xfrm>
          <a:off x="7594111" y="94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76904</xdr:rowOff>
    </xdr:from>
    <xdr:to>
      <xdr:col>36</xdr:col>
      <xdr:colOff>165100</xdr:colOff>
      <xdr:row>57</xdr:row>
      <xdr:rowOff>7054</xdr:rowOff>
    </xdr:to>
    <xdr:sp macro="" textlink="">
      <xdr:nvSpPr>
        <xdr:cNvPr id="372" name="楕円 371"/>
        <xdr:cNvSpPr/>
      </xdr:nvSpPr>
      <xdr:spPr>
        <a:xfrm>
          <a:off x="6921500" y="9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23581</xdr:rowOff>
    </xdr:from>
    <xdr:ext cx="534377" cy="259045"/>
    <xdr:sp macro="" textlink="">
      <xdr:nvSpPr>
        <xdr:cNvPr id="373" name="テキスト ボックス 372"/>
        <xdr:cNvSpPr txBox="1"/>
      </xdr:nvSpPr>
      <xdr:spPr>
        <a:xfrm>
          <a:off x="6705111" y="9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160541</xdr:rowOff>
    </xdr:from>
    <xdr:to>
      <xdr:col>55</xdr:col>
      <xdr:colOff>0</xdr:colOff>
      <xdr:row>78</xdr:row>
      <xdr:rowOff>164205</xdr:rowOff>
    </xdr:to>
    <xdr:cxnSp macro="">
      <xdr:nvCxnSpPr>
        <xdr:cNvPr id="402" name="直線コネクタ 401"/>
        <xdr:cNvCxnSpPr/>
      </xdr:nvCxnSpPr>
      <xdr:spPr>
        <a:xfrm flipV="1">
          <a:off x="9639300" y="13533641"/>
          <a:ext cx="838200" cy="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155828</xdr:rowOff>
    </xdr:from>
    <xdr:to>
      <xdr:col>50</xdr:col>
      <xdr:colOff>114300</xdr:colOff>
      <xdr:row>78</xdr:row>
      <xdr:rowOff>164205</xdr:rowOff>
    </xdr:to>
    <xdr:cxnSp macro="">
      <xdr:nvCxnSpPr>
        <xdr:cNvPr id="405" name="直線コネクタ 404"/>
        <xdr:cNvCxnSpPr/>
      </xdr:nvCxnSpPr>
      <xdr:spPr>
        <a:xfrm>
          <a:off x="8750300" y="13528928"/>
          <a:ext cx="8890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155828</xdr:rowOff>
    </xdr:from>
    <xdr:to>
      <xdr:col>45</xdr:col>
      <xdr:colOff>177800</xdr:colOff>
      <xdr:row>78</xdr:row>
      <xdr:rowOff>166233</xdr:rowOff>
    </xdr:to>
    <xdr:cxnSp macro="">
      <xdr:nvCxnSpPr>
        <xdr:cNvPr id="408" name="直線コネクタ 407"/>
        <xdr:cNvCxnSpPr/>
      </xdr:nvCxnSpPr>
      <xdr:spPr>
        <a:xfrm flipV="1">
          <a:off x="7861300" y="13528928"/>
          <a:ext cx="889000" cy="1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164001</xdr:rowOff>
    </xdr:from>
    <xdr:to>
      <xdr:col>41</xdr:col>
      <xdr:colOff>50800</xdr:colOff>
      <xdr:row>78</xdr:row>
      <xdr:rowOff>166233</xdr:rowOff>
    </xdr:to>
    <xdr:cxnSp macro="">
      <xdr:nvCxnSpPr>
        <xdr:cNvPr id="411" name="直線コネクタ 410"/>
        <xdr:cNvCxnSpPr/>
      </xdr:nvCxnSpPr>
      <xdr:spPr>
        <a:xfrm>
          <a:off x="6972300" y="13537101"/>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13" name="テキスト ボックス 412"/>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109741</xdr:rowOff>
    </xdr:from>
    <xdr:to>
      <xdr:col>55</xdr:col>
      <xdr:colOff>50800</xdr:colOff>
      <xdr:row>79</xdr:row>
      <xdr:rowOff>39891</xdr:rowOff>
    </xdr:to>
    <xdr:sp macro="" textlink="">
      <xdr:nvSpPr>
        <xdr:cNvPr id="421" name="楕円 420"/>
        <xdr:cNvSpPr/>
      </xdr:nvSpPr>
      <xdr:spPr>
        <a:xfrm>
          <a:off x="104267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113405</xdr:rowOff>
    </xdr:from>
    <xdr:to>
      <xdr:col>50</xdr:col>
      <xdr:colOff>165100</xdr:colOff>
      <xdr:row>79</xdr:row>
      <xdr:rowOff>43555</xdr:rowOff>
    </xdr:to>
    <xdr:sp macro="" textlink="">
      <xdr:nvSpPr>
        <xdr:cNvPr id="423" name="楕円 422"/>
        <xdr:cNvSpPr/>
      </xdr:nvSpPr>
      <xdr:spPr>
        <a:xfrm>
          <a:off x="9588500" y="13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34682</xdr:rowOff>
    </xdr:from>
    <xdr:ext cx="534377" cy="259045"/>
    <xdr:sp macro="" textlink="">
      <xdr:nvSpPr>
        <xdr:cNvPr id="424" name="テキスト ボックス 423"/>
        <xdr:cNvSpPr txBox="1"/>
      </xdr:nvSpPr>
      <xdr:spPr>
        <a:xfrm>
          <a:off x="9372111" y="135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105028</xdr:rowOff>
    </xdr:from>
    <xdr:to>
      <xdr:col>46</xdr:col>
      <xdr:colOff>38100</xdr:colOff>
      <xdr:row>79</xdr:row>
      <xdr:rowOff>35178</xdr:rowOff>
    </xdr:to>
    <xdr:sp macro="" textlink="">
      <xdr:nvSpPr>
        <xdr:cNvPr id="425" name="楕円 424"/>
        <xdr:cNvSpPr/>
      </xdr:nvSpPr>
      <xdr:spPr>
        <a:xfrm>
          <a:off x="8699500" y="134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51705</xdr:rowOff>
    </xdr:from>
    <xdr:ext cx="534377" cy="259045"/>
    <xdr:sp macro="" textlink="">
      <xdr:nvSpPr>
        <xdr:cNvPr id="426" name="テキスト ボックス 425"/>
        <xdr:cNvSpPr txBox="1"/>
      </xdr:nvSpPr>
      <xdr:spPr>
        <a:xfrm>
          <a:off x="8483111" y="132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115433</xdr:rowOff>
    </xdr:from>
    <xdr:to>
      <xdr:col>41</xdr:col>
      <xdr:colOff>101600</xdr:colOff>
      <xdr:row>79</xdr:row>
      <xdr:rowOff>45583</xdr:rowOff>
    </xdr:to>
    <xdr:sp macro="" textlink="">
      <xdr:nvSpPr>
        <xdr:cNvPr id="427" name="楕円 426"/>
        <xdr:cNvSpPr/>
      </xdr:nvSpPr>
      <xdr:spPr>
        <a:xfrm>
          <a:off x="7810500" y="134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62110</xdr:rowOff>
    </xdr:from>
    <xdr:ext cx="534377" cy="259045"/>
    <xdr:sp macro="" textlink="">
      <xdr:nvSpPr>
        <xdr:cNvPr id="428" name="テキスト ボックス 427"/>
        <xdr:cNvSpPr txBox="1"/>
      </xdr:nvSpPr>
      <xdr:spPr>
        <a:xfrm>
          <a:off x="7594111" y="132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113201</xdr:rowOff>
    </xdr:from>
    <xdr:to>
      <xdr:col>36</xdr:col>
      <xdr:colOff>165100</xdr:colOff>
      <xdr:row>79</xdr:row>
      <xdr:rowOff>43351</xdr:rowOff>
    </xdr:to>
    <xdr:sp macro="" textlink="">
      <xdr:nvSpPr>
        <xdr:cNvPr id="429" name="楕円 428"/>
        <xdr:cNvSpPr/>
      </xdr:nvSpPr>
      <xdr:spPr>
        <a:xfrm>
          <a:off x="6921500" y="134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59878</xdr:rowOff>
    </xdr:from>
    <xdr:ext cx="534377" cy="259045"/>
    <xdr:sp macro="" textlink="">
      <xdr:nvSpPr>
        <xdr:cNvPr id="430" name="テキスト ボックス 429"/>
        <xdr:cNvSpPr txBox="1"/>
      </xdr:nvSpPr>
      <xdr:spPr>
        <a:xfrm>
          <a:off x="6705111" y="132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5274</xdr:rowOff>
    </xdr:from>
    <xdr:to>
      <xdr:col>55</xdr:col>
      <xdr:colOff>0</xdr:colOff>
      <xdr:row>97</xdr:row>
      <xdr:rowOff>74000</xdr:rowOff>
    </xdr:to>
    <xdr:cxnSp macro="">
      <xdr:nvCxnSpPr>
        <xdr:cNvPr id="461" name="直線コネクタ 460"/>
        <xdr:cNvCxnSpPr/>
      </xdr:nvCxnSpPr>
      <xdr:spPr>
        <a:xfrm>
          <a:off x="9639300" y="16635924"/>
          <a:ext cx="838200" cy="6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5274</xdr:rowOff>
    </xdr:from>
    <xdr:to>
      <xdr:col>50</xdr:col>
      <xdr:colOff>114300</xdr:colOff>
      <xdr:row>97</xdr:row>
      <xdr:rowOff>77498</xdr:rowOff>
    </xdr:to>
    <xdr:cxnSp macro="">
      <xdr:nvCxnSpPr>
        <xdr:cNvPr id="464" name="直線コネクタ 463"/>
        <xdr:cNvCxnSpPr/>
      </xdr:nvCxnSpPr>
      <xdr:spPr>
        <a:xfrm flipV="1">
          <a:off x="8750300" y="16635924"/>
          <a:ext cx="889000" cy="7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77498</xdr:rowOff>
    </xdr:from>
    <xdr:to>
      <xdr:col>45</xdr:col>
      <xdr:colOff>177800</xdr:colOff>
      <xdr:row>97</xdr:row>
      <xdr:rowOff>89639</xdr:rowOff>
    </xdr:to>
    <xdr:cxnSp macro="">
      <xdr:nvCxnSpPr>
        <xdr:cNvPr id="467" name="直線コネクタ 466"/>
        <xdr:cNvCxnSpPr/>
      </xdr:nvCxnSpPr>
      <xdr:spPr>
        <a:xfrm flipV="1">
          <a:off x="7861300" y="16708148"/>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74295</xdr:rowOff>
    </xdr:from>
    <xdr:to>
      <xdr:col>41</xdr:col>
      <xdr:colOff>50800</xdr:colOff>
      <xdr:row>97</xdr:row>
      <xdr:rowOff>89639</xdr:rowOff>
    </xdr:to>
    <xdr:cxnSp macro="">
      <xdr:nvCxnSpPr>
        <xdr:cNvPr id="470" name="直線コネクタ 469"/>
        <xdr:cNvCxnSpPr/>
      </xdr:nvCxnSpPr>
      <xdr:spPr>
        <a:xfrm>
          <a:off x="6972300" y="16704945"/>
          <a:ext cx="8890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23200</xdr:rowOff>
    </xdr:from>
    <xdr:to>
      <xdr:col>55</xdr:col>
      <xdr:colOff>50800</xdr:colOff>
      <xdr:row>97</xdr:row>
      <xdr:rowOff>124800</xdr:rowOff>
    </xdr:to>
    <xdr:sp macro="" textlink="">
      <xdr:nvSpPr>
        <xdr:cNvPr id="480" name="楕円 479"/>
        <xdr:cNvSpPr/>
      </xdr:nvSpPr>
      <xdr:spPr>
        <a:xfrm>
          <a:off x="10426700" y="166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46077</xdr:rowOff>
    </xdr:from>
    <xdr:ext cx="599010" cy="259045"/>
    <xdr:sp macro="" textlink="">
      <xdr:nvSpPr>
        <xdr:cNvPr id="481" name="土木費該当値テキスト"/>
        <xdr:cNvSpPr txBox="1"/>
      </xdr:nvSpPr>
      <xdr:spPr>
        <a:xfrm>
          <a:off x="10528300" y="1650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125924</xdr:rowOff>
    </xdr:from>
    <xdr:to>
      <xdr:col>50</xdr:col>
      <xdr:colOff>165100</xdr:colOff>
      <xdr:row>97</xdr:row>
      <xdr:rowOff>56074</xdr:rowOff>
    </xdr:to>
    <xdr:sp macro="" textlink="">
      <xdr:nvSpPr>
        <xdr:cNvPr id="482" name="楕円 481"/>
        <xdr:cNvSpPr/>
      </xdr:nvSpPr>
      <xdr:spPr>
        <a:xfrm>
          <a:off x="9588500" y="165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72601</xdr:rowOff>
    </xdr:from>
    <xdr:ext cx="599010" cy="259045"/>
    <xdr:sp macro="" textlink="">
      <xdr:nvSpPr>
        <xdr:cNvPr id="483" name="テキスト ボックス 482"/>
        <xdr:cNvSpPr txBox="1"/>
      </xdr:nvSpPr>
      <xdr:spPr>
        <a:xfrm>
          <a:off x="9339795" y="1636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26698</xdr:rowOff>
    </xdr:from>
    <xdr:to>
      <xdr:col>46</xdr:col>
      <xdr:colOff>38100</xdr:colOff>
      <xdr:row>97</xdr:row>
      <xdr:rowOff>128298</xdr:rowOff>
    </xdr:to>
    <xdr:sp macro="" textlink="">
      <xdr:nvSpPr>
        <xdr:cNvPr id="484" name="楕円 483"/>
        <xdr:cNvSpPr/>
      </xdr:nvSpPr>
      <xdr:spPr>
        <a:xfrm>
          <a:off x="8699500" y="166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144825</xdr:rowOff>
    </xdr:from>
    <xdr:ext cx="599010" cy="259045"/>
    <xdr:sp macro="" textlink="">
      <xdr:nvSpPr>
        <xdr:cNvPr id="485" name="テキスト ボックス 484"/>
        <xdr:cNvSpPr txBox="1"/>
      </xdr:nvSpPr>
      <xdr:spPr>
        <a:xfrm>
          <a:off x="8450795" y="16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38839</xdr:rowOff>
    </xdr:from>
    <xdr:to>
      <xdr:col>41</xdr:col>
      <xdr:colOff>101600</xdr:colOff>
      <xdr:row>97</xdr:row>
      <xdr:rowOff>140439</xdr:rowOff>
    </xdr:to>
    <xdr:sp macro="" textlink="">
      <xdr:nvSpPr>
        <xdr:cNvPr id="486" name="楕円 485"/>
        <xdr:cNvSpPr/>
      </xdr:nvSpPr>
      <xdr:spPr>
        <a:xfrm>
          <a:off x="7810500" y="166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156966</xdr:rowOff>
    </xdr:from>
    <xdr:ext cx="599010" cy="259045"/>
    <xdr:sp macro="" textlink="">
      <xdr:nvSpPr>
        <xdr:cNvPr id="487" name="テキスト ボックス 486"/>
        <xdr:cNvSpPr txBox="1"/>
      </xdr:nvSpPr>
      <xdr:spPr>
        <a:xfrm>
          <a:off x="7561795" y="1644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23495</xdr:rowOff>
    </xdr:from>
    <xdr:to>
      <xdr:col>36</xdr:col>
      <xdr:colOff>165100</xdr:colOff>
      <xdr:row>97</xdr:row>
      <xdr:rowOff>125095</xdr:rowOff>
    </xdr:to>
    <xdr:sp macro="" textlink="">
      <xdr:nvSpPr>
        <xdr:cNvPr id="488" name="楕円 487"/>
        <xdr:cNvSpPr/>
      </xdr:nvSpPr>
      <xdr:spPr>
        <a:xfrm>
          <a:off x="69215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141622</xdr:rowOff>
    </xdr:from>
    <xdr:ext cx="599010" cy="259045"/>
    <xdr:sp macro="" textlink="">
      <xdr:nvSpPr>
        <xdr:cNvPr id="489" name="テキスト ボックス 488"/>
        <xdr:cNvSpPr txBox="1"/>
      </xdr:nvSpPr>
      <xdr:spPr>
        <a:xfrm>
          <a:off x="6672795" y="164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147625</xdr:rowOff>
    </xdr:from>
    <xdr:to>
      <xdr:col>85</xdr:col>
      <xdr:colOff>127000</xdr:colOff>
      <xdr:row>36</xdr:row>
      <xdr:rowOff>14275</xdr:rowOff>
    </xdr:to>
    <xdr:cxnSp macro="">
      <xdr:nvCxnSpPr>
        <xdr:cNvPr id="519" name="直線コネクタ 518"/>
        <xdr:cNvCxnSpPr/>
      </xdr:nvCxnSpPr>
      <xdr:spPr>
        <a:xfrm flipV="1">
          <a:off x="15481300" y="6148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14275</xdr:rowOff>
    </xdr:from>
    <xdr:to>
      <xdr:col>81</xdr:col>
      <xdr:colOff>50800</xdr:colOff>
      <xdr:row>36</xdr:row>
      <xdr:rowOff>128689</xdr:rowOff>
    </xdr:to>
    <xdr:cxnSp macro="">
      <xdr:nvCxnSpPr>
        <xdr:cNvPr id="522" name="直線コネクタ 521"/>
        <xdr:cNvCxnSpPr/>
      </xdr:nvCxnSpPr>
      <xdr:spPr>
        <a:xfrm flipV="1">
          <a:off x="14592300" y="618647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159569</xdr:rowOff>
    </xdr:from>
    <xdr:to>
      <xdr:col>76</xdr:col>
      <xdr:colOff>114300</xdr:colOff>
      <xdr:row>36</xdr:row>
      <xdr:rowOff>128689</xdr:rowOff>
    </xdr:to>
    <xdr:cxnSp macro="">
      <xdr:nvCxnSpPr>
        <xdr:cNvPr id="525" name="直線コネクタ 524"/>
        <xdr:cNvCxnSpPr/>
      </xdr:nvCxnSpPr>
      <xdr:spPr>
        <a:xfrm>
          <a:off x="13703300" y="6160319"/>
          <a:ext cx="8890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124765</xdr:rowOff>
    </xdr:from>
    <xdr:to>
      <xdr:col>71</xdr:col>
      <xdr:colOff>177800</xdr:colOff>
      <xdr:row>35</xdr:row>
      <xdr:rowOff>159569</xdr:rowOff>
    </xdr:to>
    <xdr:cxnSp macro="">
      <xdr:nvCxnSpPr>
        <xdr:cNvPr id="528" name="直線コネクタ 527"/>
        <xdr:cNvCxnSpPr/>
      </xdr:nvCxnSpPr>
      <xdr:spPr>
        <a:xfrm>
          <a:off x="12814300" y="5268265"/>
          <a:ext cx="889000" cy="89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96825</xdr:rowOff>
    </xdr:from>
    <xdr:to>
      <xdr:col>85</xdr:col>
      <xdr:colOff>177800</xdr:colOff>
      <xdr:row>36</xdr:row>
      <xdr:rowOff>26975</xdr:rowOff>
    </xdr:to>
    <xdr:sp macro="" textlink="">
      <xdr:nvSpPr>
        <xdr:cNvPr id="538" name="楕円 537"/>
        <xdr:cNvSpPr/>
      </xdr:nvSpPr>
      <xdr:spPr>
        <a:xfrm>
          <a:off x="16268700" y="6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119702</xdr:rowOff>
    </xdr:from>
    <xdr:ext cx="534377" cy="259045"/>
    <xdr:sp macro="" textlink="">
      <xdr:nvSpPr>
        <xdr:cNvPr id="539" name="消防費該当値テキスト"/>
        <xdr:cNvSpPr txBox="1"/>
      </xdr:nvSpPr>
      <xdr:spPr>
        <a:xfrm>
          <a:off x="16370300" y="59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134925</xdr:rowOff>
    </xdr:from>
    <xdr:to>
      <xdr:col>81</xdr:col>
      <xdr:colOff>101600</xdr:colOff>
      <xdr:row>36</xdr:row>
      <xdr:rowOff>65075</xdr:rowOff>
    </xdr:to>
    <xdr:sp macro="" textlink="">
      <xdr:nvSpPr>
        <xdr:cNvPr id="540" name="楕円 539"/>
        <xdr:cNvSpPr/>
      </xdr:nvSpPr>
      <xdr:spPr>
        <a:xfrm>
          <a:off x="154305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81602</xdr:rowOff>
    </xdr:from>
    <xdr:ext cx="534377" cy="259045"/>
    <xdr:sp macro="" textlink="">
      <xdr:nvSpPr>
        <xdr:cNvPr id="541" name="テキスト ボックス 540"/>
        <xdr:cNvSpPr txBox="1"/>
      </xdr:nvSpPr>
      <xdr:spPr>
        <a:xfrm>
          <a:off x="15214111" y="59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77889</xdr:rowOff>
    </xdr:from>
    <xdr:to>
      <xdr:col>76</xdr:col>
      <xdr:colOff>165100</xdr:colOff>
      <xdr:row>37</xdr:row>
      <xdr:rowOff>8039</xdr:rowOff>
    </xdr:to>
    <xdr:sp macro="" textlink="">
      <xdr:nvSpPr>
        <xdr:cNvPr id="542" name="楕円 541"/>
        <xdr:cNvSpPr/>
      </xdr:nvSpPr>
      <xdr:spPr>
        <a:xfrm>
          <a:off x="14541500" y="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24566</xdr:rowOff>
    </xdr:from>
    <xdr:ext cx="534377" cy="259045"/>
    <xdr:sp macro="" textlink="">
      <xdr:nvSpPr>
        <xdr:cNvPr id="543" name="テキスト ボックス 542"/>
        <xdr:cNvSpPr txBox="1"/>
      </xdr:nvSpPr>
      <xdr:spPr>
        <a:xfrm>
          <a:off x="14325111" y="60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108769</xdr:rowOff>
    </xdr:from>
    <xdr:to>
      <xdr:col>72</xdr:col>
      <xdr:colOff>38100</xdr:colOff>
      <xdr:row>36</xdr:row>
      <xdr:rowOff>38919</xdr:rowOff>
    </xdr:to>
    <xdr:sp macro="" textlink="">
      <xdr:nvSpPr>
        <xdr:cNvPr id="544" name="楕円 543"/>
        <xdr:cNvSpPr/>
      </xdr:nvSpPr>
      <xdr:spPr>
        <a:xfrm>
          <a:off x="13652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55446</xdr:rowOff>
    </xdr:from>
    <xdr:ext cx="534377" cy="259045"/>
    <xdr:sp macro="" textlink="">
      <xdr:nvSpPr>
        <xdr:cNvPr id="545" name="テキスト ボックス 544"/>
        <xdr:cNvSpPr txBox="1"/>
      </xdr:nvSpPr>
      <xdr:spPr>
        <a:xfrm>
          <a:off x="13436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73965</xdr:rowOff>
    </xdr:from>
    <xdr:to>
      <xdr:col>67</xdr:col>
      <xdr:colOff>101600</xdr:colOff>
      <xdr:row>31</xdr:row>
      <xdr:rowOff>4115</xdr:rowOff>
    </xdr:to>
    <xdr:sp macro="" textlink="">
      <xdr:nvSpPr>
        <xdr:cNvPr id="546" name="楕円 545"/>
        <xdr:cNvSpPr/>
      </xdr:nvSpPr>
      <xdr:spPr>
        <a:xfrm>
          <a:off x="12763500" y="52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20642</xdr:rowOff>
    </xdr:from>
    <xdr:ext cx="534377" cy="259045"/>
    <xdr:sp macro="" textlink="">
      <xdr:nvSpPr>
        <xdr:cNvPr id="547" name="テキスト ボックス 546"/>
        <xdr:cNvSpPr txBox="1"/>
      </xdr:nvSpPr>
      <xdr:spPr>
        <a:xfrm>
          <a:off x="12547111" y="49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1001</xdr:rowOff>
    </xdr:from>
    <xdr:to>
      <xdr:col>85</xdr:col>
      <xdr:colOff>127000</xdr:colOff>
      <xdr:row>57</xdr:row>
      <xdr:rowOff>95725</xdr:rowOff>
    </xdr:to>
    <xdr:cxnSp macro="">
      <xdr:nvCxnSpPr>
        <xdr:cNvPr id="576" name="直線コネクタ 575"/>
        <xdr:cNvCxnSpPr/>
      </xdr:nvCxnSpPr>
      <xdr:spPr>
        <a:xfrm flipV="1">
          <a:off x="15481300" y="9773651"/>
          <a:ext cx="838200" cy="9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82569</xdr:rowOff>
    </xdr:from>
    <xdr:to>
      <xdr:col>81</xdr:col>
      <xdr:colOff>50800</xdr:colOff>
      <xdr:row>57</xdr:row>
      <xdr:rowOff>95725</xdr:rowOff>
    </xdr:to>
    <xdr:cxnSp macro="">
      <xdr:nvCxnSpPr>
        <xdr:cNvPr id="579" name="直線コネクタ 578"/>
        <xdr:cNvCxnSpPr/>
      </xdr:nvCxnSpPr>
      <xdr:spPr>
        <a:xfrm>
          <a:off x="14592300" y="9683769"/>
          <a:ext cx="889000" cy="18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82569</xdr:rowOff>
    </xdr:from>
    <xdr:to>
      <xdr:col>76</xdr:col>
      <xdr:colOff>114300</xdr:colOff>
      <xdr:row>57</xdr:row>
      <xdr:rowOff>6952</xdr:rowOff>
    </xdr:to>
    <xdr:cxnSp macro="">
      <xdr:nvCxnSpPr>
        <xdr:cNvPr id="582" name="直線コネクタ 581"/>
        <xdr:cNvCxnSpPr/>
      </xdr:nvCxnSpPr>
      <xdr:spPr>
        <a:xfrm flipV="1">
          <a:off x="13703300" y="9683769"/>
          <a:ext cx="889000" cy="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6952</xdr:rowOff>
    </xdr:from>
    <xdr:to>
      <xdr:col>71</xdr:col>
      <xdr:colOff>177800</xdr:colOff>
      <xdr:row>57</xdr:row>
      <xdr:rowOff>124197</xdr:rowOff>
    </xdr:to>
    <xdr:cxnSp macro="">
      <xdr:nvCxnSpPr>
        <xdr:cNvPr id="585" name="直線コネクタ 584"/>
        <xdr:cNvCxnSpPr/>
      </xdr:nvCxnSpPr>
      <xdr:spPr>
        <a:xfrm flipV="1">
          <a:off x="12814300" y="9779602"/>
          <a:ext cx="889000" cy="11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121651</xdr:rowOff>
    </xdr:from>
    <xdr:to>
      <xdr:col>85</xdr:col>
      <xdr:colOff>177800</xdr:colOff>
      <xdr:row>57</xdr:row>
      <xdr:rowOff>51801</xdr:rowOff>
    </xdr:to>
    <xdr:sp macro="" textlink="">
      <xdr:nvSpPr>
        <xdr:cNvPr id="595" name="楕円 594"/>
        <xdr:cNvSpPr/>
      </xdr:nvSpPr>
      <xdr:spPr>
        <a:xfrm>
          <a:off x="16268700" y="97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144528</xdr:rowOff>
    </xdr:from>
    <xdr:ext cx="599010" cy="259045"/>
    <xdr:sp macro="" textlink="">
      <xdr:nvSpPr>
        <xdr:cNvPr id="596" name="教育費該当値テキスト"/>
        <xdr:cNvSpPr txBox="1"/>
      </xdr:nvSpPr>
      <xdr:spPr>
        <a:xfrm>
          <a:off x="16370300" y="957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44925</xdr:rowOff>
    </xdr:from>
    <xdr:to>
      <xdr:col>81</xdr:col>
      <xdr:colOff>101600</xdr:colOff>
      <xdr:row>57</xdr:row>
      <xdr:rowOff>146525</xdr:rowOff>
    </xdr:to>
    <xdr:sp macro="" textlink="">
      <xdr:nvSpPr>
        <xdr:cNvPr id="597" name="楕円 596"/>
        <xdr:cNvSpPr/>
      </xdr:nvSpPr>
      <xdr:spPr>
        <a:xfrm>
          <a:off x="15430500" y="98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163052</xdr:rowOff>
    </xdr:from>
    <xdr:ext cx="534377" cy="259045"/>
    <xdr:sp macro="" textlink="">
      <xdr:nvSpPr>
        <xdr:cNvPr id="598" name="テキスト ボックス 597"/>
        <xdr:cNvSpPr txBox="1"/>
      </xdr:nvSpPr>
      <xdr:spPr>
        <a:xfrm>
          <a:off x="15214111" y="95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31769</xdr:rowOff>
    </xdr:from>
    <xdr:to>
      <xdr:col>76</xdr:col>
      <xdr:colOff>165100</xdr:colOff>
      <xdr:row>56</xdr:row>
      <xdr:rowOff>133369</xdr:rowOff>
    </xdr:to>
    <xdr:sp macro="" textlink="">
      <xdr:nvSpPr>
        <xdr:cNvPr id="599" name="楕円 598"/>
        <xdr:cNvSpPr/>
      </xdr:nvSpPr>
      <xdr:spPr>
        <a:xfrm>
          <a:off x="14541500" y="96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149896</xdr:rowOff>
    </xdr:from>
    <xdr:ext cx="599010" cy="259045"/>
    <xdr:sp macro="" textlink="">
      <xdr:nvSpPr>
        <xdr:cNvPr id="600" name="テキスト ボックス 599"/>
        <xdr:cNvSpPr txBox="1"/>
      </xdr:nvSpPr>
      <xdr:spPr>
        <a:xfrm>
          <a:off x="14292795" y="94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127602</xdr:rowOff>
    </xdr:from>
    <xdr:to>
      <xdr:col>72</xdr:col>
      <xdr:colOff>38100</xdr:colOff>
      <xdr:row>57</xdr:row>
      <xdr:rowOff>57752</xdr:rowOff>
    </xdr:to>
    <xdr:sp macro="" textlink="">
      <xdr:nvSpPr>
        <xdr:cNvPr id="601" name="楕円 600"/>
        <xdr:cNvSpPr/>
      </xdr:nvSpPr>
      <xdr:spPr>
        <a:xfrm>
          <a:off x="13652500" y="97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74279</xdr:rowOff>
    </xdr:from>
    <xdr:ext cx="534377" cy="259045"/>
    <xdr:sp macro="" textlink="">
      <xdr:nvSpPr>
        <xdr:cNvPr id="602" name="テキスト ボックス 601"/>
        <xdr:cNvSpPr txBox="1"/>
      </xdr:nvSpPr>
      <xdr:spPr>
        <a:xfrm>
          <a:off x="13436111" y="95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73397</xdr:rowOff>
    </xdr:from>
    <xdr:to>
      <xdr:col>67</xdr:col>
      <xdr:colOff>101600</xdr:colOff>
      <xdr:row>58</xdr:row>
      <xdr:rowOff>3547</xdr:rowOff>
    </xdr:to>
    <xdr:sp macro="" textlink="">
      <xdr:nvSpPr>
        <xdr:cNvPr id="603" name="楕円 602"/>
        <xdr:cNvSpPr/>
      </xdr:nvSpPr>
      <xdr:spPr>
        <a:xfrm>
          <a:off x="12763500" y="98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166124</xdr:rowOff>
    </xdr:from>
    <xdr:ext cx="534377" cy="259045"/>
    <xdr:sp macro="" textlink="">
      <xdr:nvSpPr>
        <xdr:cNvPr id="604" name="テキスト ボックス 603"/>
        <xdr:cNvSpPr txBox="1"/>
      </xdr:nvSpPr>
      <xdr:spPr>
        <a:xfrm>
          <a:off x="12547111" y="993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119983</xdr:rowOff>
    </xdr:from>
    <xdr:to>
      <xdr:col>85</xdr:col>
      <xdr:colOff>127000</xdr:colOff>
      <xdr:row>79</xdr:row>
      <xdr:rowOff>41135</xdr:rowOff>
    </xdr:to>
    <xdr:cxnSp macro="">
      <xdr:nvCxnSpPr>
        <xdr:cNvPr id="633" name="直線コネクタ 632"/>
        <xdr:cNvCxnSpPr/>
      </xdr:nvCxnSpPr>
      <xdr:spPr>
        <a:xfrm flipV="1">
          <a:off x="15481300" y="13493083"/>
          <a:ext cx="8382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117317</xdr:rowOff>
    </xdr:from>
    <xdr:to>
      <xdr:col>81</xdr:col>
      <xdr:colOff>50800</xdr:colOff>
      <xdr:row>79</xdr:row>
      <xdr:rowOff>41135</xdr:rowOff>
    </xdr:to>
    <xdr:cxnSp macro="">
      <xdr:nvCxnSpPr>
        <xdr:cNvPr id="636" name="直線コネクタ 635"/>
        <xdr:cNvCxnSpPr/>
      </xdr:nvCxnSpPr>
      <xdr:spPr>
        <a:xfrm>
          <a:off x="14592300" y="13490417"/>
          <a:ext cx="889000" cy="9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117317</xdr:rowOff>
    </xdr:from>
    <xdr:to>
      <xdr:col>76</xdr:col>
      <xdr:colOff>114300</xdr:colOff>
      <xdr:row>78</xdr:row>
      <xdr:rowOff>163818</xdr:rowOff>
    </xdr:to>
    <xdr:cxnSp macro="">
      <xdr:nvCxnSpPr>
        <xdr:cNvPr id="639" name="直線コネクタ 638"/>
        <xdr:cNvCxnSpPr/>
      </xdr:nvCxnSpPr>
      <xdr:spPr>
        <a:xfrm flipV="1">
          <a:off x="13703300" y="13490417"/>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159226</xdr:rowOff>
    </xdr:from>
    <xdr:to>
      <xdr:col>71</xdr:col>
      <xdr:colOff>177800</xdr:colOff>
      <xdr:row>78</xdr:row>
      <xdr:rowOff>163818</xdr:rowOff>
    </xdr:to>
    <xdr:cxnSp macro="">
      <xdr:nvCxnSpPr>
        <xdr:cNvPr id="642" name="直線コネクタ 641"/>
        <xdr:cNvCxnSpPr/>
      </xdr:nvCxnSpPr>
      <xdr:spPr>
        <a:xfrm>
          <a:off x="12814300" y="13532326"/>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69183</xdr:rowOff>
    </xdr:from>
    <xdr:to>
      <xdr:col>85</xdr:col>
      <xdr:colOff>177800</xdr:colOff>
      <xdr:row>78</xdr:row>
      <xdr:rowOff>170783</xdr:rowOff>
    </xdr:to>
    <xdr:sp macro="" textlink="">
      <xdr:nvSpPr>
        <xdr:cNvPr id="652" name="楕円 651"/>
        <xdr:cNvSpPr/>
      </xdr:nvSpPr>
      <xdr:spPr>
        <a:xfrm>
          <a:off x="162687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155560</xdr:rowOff>
    </xdr:from>
    <xdr:ext cx="469744" cy="259045"/>
    <xdr:sp macro="" textlink="">
      <xdr:nvSpPr>
        <xdr:cNvPr id="653" name="災害復旧費該当値テキスト"/>
        <xdr:cNvSpPr txBox="1"/>
      </xdr:nvSpPr>
      <xdr:spPr>
        <a:xfrm>
          <a:off x="16370300" y="1335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161785</xdr:rowOff>
    </xdr:from>
    <xdr:to>
      <xdr:col>81</xdr:col>
      <xdr:colOff>101600</xdr:colOff>
      <xdr:row>79</xdr:row>
      <xdr:rowOff>91935</xdr:rowOff>
    </xdr:to>
    <xdr:sp macro="" textlink="">
      <xdr:nvSpPr>
        <xdr:cNvPr id="654" name="楕円 653"/>
        <xdr:cNvSpPr/>
      </xdr:nvSpPr>
      <xdr:spPr>
        <a:xfrm>
          <a:off x="154305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83062</xdr:rowOff>
    </xdr:from>
    <xdr:ext cx="378565" cy="259045"/>
    <xdr:sp macro="" textlink="">
      <xdr:nvSpPr>
        <xdr:cNvPr id="655" name="テキスト ボックス 654"/>
        <xdr:cNvSpPr txBox="1"/>
      </xdr:nvSpPr>
      <xdr:spPr>
        <a:xfrm>
          <a:off x="15292017" y="1362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66517</xdr:rowOff>
    </xdr:from>
    <xdr:to>
      <xdr:col>76</xdr:col>
      <xdr:colOff>165100</xdr:colOff>
      <xdr:row>78</xdr:row>
      <xdr:rowOff>168117</xdr:rowOff>
    </xdr:to>
    <xdr:sp macro="" textlink="">
      <xdr:nvSpPr>
        <xdr:cNvPr id="656" name="楕円 655"/>
        <xdr:cNvSpPr/>
      </xdr:nvSpPr>
      <xdr:spPr>
        <a:xfrm>
          <a:off x="14541500" y="134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159244</xdr:rowOff>
    </xdr:from>
    <xdr:ext cx="469744" cy="259045"/>
    <xdr:sp macro="" textlink="">
      <xdr:nvSpPr>
        <xdr:cNvPr id="657" name="テキスト ボックス 656"/>
        <xdr:cNvSpPr txBox="1"/>
      </xdr:nvSpPr>
      <xdr:spPr>
        <a:xfrm>
          <a:off x="14357428" y="135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113018</xdr:rowOff>
    </xdr:from>
    <xdr:to>
      <xdr:col>72</xdr:col>
      <xdr:colOff>38100</xdr:colOff>
      <xdr:row>79</xdr:row>
      <xdr:rowOff>43168</xdr:rowOff>
    </xdr:to>
    <xdr:sp macro="" textlink="">
      <xdr:nvSpPr>
        <xdr:cNvPr id="658" name="楕円 657"/>
        <xdr:cNvSpPr/>
      </xdr:nvSpPr>
      <xdr:spPr>
        <a:xfrm>
          <a:off x="13652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34295</xdr:rowOff>
    </xdr:from>
    <xdr:ext cx="469744" cy="259045"/>
    <xdr:sp macro="" textlink="">
      <xdr:nvSpPr>
        <xdr:cNvPr id="659" name="テキスト ボックス 658"/>
        <xdr:cNvSpPr txBox="1"/>
      </xdr:nvSpPr>
      <xdr:spPr>
        <a:xfrm>
          <a:off x="13468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108426</xdr:rowOff>
    </xdr:from>
    <xdr:to>
      <xdr:col>67</xdr:col>
      <xdr:colOff>101600</xdr:colOff>
      <xdr:row>79</xdr:row>
      <xdr:rowOff>38576</xdr:rowOff>
    </xdr:to>
    <xdr:sp macro="" textlink="">
      <xdr:nvSpPr>
        <xdr:cNvPr id="660" name="楕円 659"/>
        <xdr:cNvSpPr/>
      </xdr:nvSpPr>
      <xdr:spPr>
        <a:xfrm>
          <a:off x="12763500" y="134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29703</xdr:rowOff>
    </xdr:from>
    <xdr:ext cx="469744" cy="259045"/>
    <xdr:sp macro="" textlink="">
      <xdr:nvSpPr>
        <xdr:cNvPr id="661" name="テキスト ボックス 660"/>
        <xdr:cNvSpPr txBox="1"/>
      </xdr:nvSpPr>
      <xdr:spPr>
        <a:xfrm>
          <a:off x="12579428" y="135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23242</xdr:rowOff>
    </xdr:from>
    <xdr:to>
      <xdr:col>85</xdr:col>
      <xdr:colOff>127000</xdr:colOff>
      <xdr:row>96</xdr:row>
      <xdr:rowOff>44231</xdr:rowOff>
    </xdr:to>
    <xdr:cxnSp macro="">
      <xdr:nvCxnSpPr>
        <xdr:cNvPr id="688" name="直線コネクタ 687"/>
        <xdr:cNvCxnSpPr/>
      </xdr:nvCxnSpPr>
      <xdr:spPr>
        <a:xfrm flipV="1">
          <a:off x="15481300" y="16482442"/>
          <a:ext cx="8382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32742</xdr:rowOff>
    </xdr:from>
    <xdr:to>
      <xdr:col>81</xdr:col>
      <xdr:colOff>50800</xdr:colOff>
      <xdr:row>96</xdr:row>
      <xdr:rowOff>44231</xdr:rowOff>
    </xdr:to>
    <xdr:cxnSp macro="">
      <xdr:nvCxnSpPr>
        <xdr:cNvPr id="691" name="直線コネクタ 690"/>
        <xdr:cNvCxnSpPr/>
      </xdr:nvCxnSpPr>
      <xdr:spPr>
        <a:xfrm>
          <a:off x="14592300" y="16491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25958</xdr:rowOff>
    </xdr:from>
    <xdr:to>
      <xdr:col>76</xdr:col>
      <xdr:colOff>114300</xdr:colOff>
      <xdr:row>96</xdr:row>
      <xdr:rowOff>32742</xdr:rowOff>
    </xdr:to>
    <xdr:cxnSp macro="">
      <xdr:nvCxnSpPr>
        <xdr:cNvPr id="694" name="直線コネクタ 693"/>
        <xdr:cNvCxnSpPr/>
      </xdr:nvCxnSpPr>
      <xdr:spPr>
        <a:xfrm>
          <a:off x="13703300" y="16485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25958</xdr:rowOff>
    </xdr:from>
    <xdr:to>
      <xdr:col>71</xdr:col>
      <xdr:colOff>177800</xdr:colOff>
      <xdr:row>96</xdr:row>
      <xdr:rowOff>34069</xdr:rowOff>
    </xdr:to>
    <xdr:cxnSp macro="">
      <xdr:nvCxnSpPr>
        <xdr:cNvPr id="697" name="直線コネクタ 696"/>
        <xdr:cNvCxnSpPr/>
      </xdr:nvCxnSpPr>
      <xdr:spPr>
        <a:xfrm flipV="1">
          <a:off x="12814300" y="16485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143892</xdr:rowOff>
    </xdr:from>
    <xdr:to>
      <xdr:col>85</xdr:col>
      <xdr:colOff>177800</xdr:colOff>
      <xdr:row>96</xdr:row>
      <xdr:rowOff>74042</xdr:rowOff>
    </xdr:to>
    <xdr:sp macro="" textlink="">
      <xdr:nvSpPr>
        <xdr:cNvPr id="707" name="楕円 706"/>
        <xdr:cNvSpPr/>
      </xdr:nvSpPr>
      <xdr:spPr>
        <a:xfrm>
          <a:off x="16268700" y="16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166769</xdr:rowOff>
    </xdr:from>
    <xdr:ext cx="599010" cy="259045"/>
    <xdr:sp macro="" textlink="">
      <xdr:nvSpPr>
        <xdr:cNvPr id="708" name="公債費該当値テキスト"/>
        <xdr:cNvSpPr txBox="1"/>
      </xdr:nvSpPr>
      <xdr:spPr>
        <a:xfrm>
          <a:off x="16370300" y="162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164881</xdr:rowOff>
    </xdr:from>
    <xdr:to>
      <xdr:col>81</xdr:col>
      <xdr:colOff>101600</xdr:colOff>
      <xdr:row>96</xdr:row>
      <xdr:rowOff>95031</xdr:rowOff>
    </xdr:to>
    <xdr:sp macro="" textlink="">
      <xdr:nvSpPr>
        <xdr:cNvPr id="709" name="楕円 708"/>
        <xdr:cNvSpPr/>
      </xdr:nvSpPr>
      <xdr:spPr>
        <a:xfrm>
          <a:off x="154305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111558</xdr:rowOff>
    </xdr:from>
    <xdr:ext cx="534377" cy="259045"/>
    <xdr:sp macro="" textlink="">
      <xdr:nvSpPr>
        <xdr:cNvPr id="710" name="テキスト ボックス 709"/>
        <xdr:cNvSpPr txBox="1"/>
      </xdr:nvSpPr>
      <xdr:spPr>
        <a:xfrm>
          <a:off x="15214111" y="1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153392</xdr:rowOff>
    </xdr:from>
    <xdr:to>
      <xdr:col>76</xdr:col>
      <xdr:colOff>165100</xdr:colOff>
      <xdr:row>96</xdr:row>
      <xdr:rowOff>83542</xdr:rowOff>
    </xdr:to>
    <xdr:sp macro="" textlink="">
      <xdr:nvSpPr>
        <xdr:cNvPr id="711" name="楕円 710"/>
        <xdr:cNvSpPr/>
      </xdr:nvSpPr>
      <xdr:spPr>
        <a:xfrm>
          <a:off x="14541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100069</xdr:rowOff>
    </xdr:from>
    <xdr:ext cx="534377" cy="259045"/>
    <xdr:sp macro="" textlink="">
      <xdr:nvSpPr>
        <xdr:cNvPr id="712" name="テキスト ボックス 711"/>
        <xdr:cNvSpPr txBox="1"/>
      </xdr:nvSpPr>
      <xdr:spPr>
        <a:xfrm>
          <a:off x="14325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146608</xdr:rowOff>
    </xdr:from>
    <xdr:to>
      <xdr:col>72</xdr:col>
      <xdr:colOff>38100</xdr:colOff>
      <xdr:row>96</xdr:row>
      <xdr:rowOff>76758</xdr:rowOff>
    </xdr:to>
    <xdr:sp macro="" textlink="">
      <xdr:nvSpPr>
        <xdr:cNvPr id="713" name="楕円 712"/>
        <xdr:cNvSpPr/>
      </xdr:nvSpPr>
      <xdr:spPr>
        <a:xfrm>
          <a:off x="13652500" y="16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93285</xdr:rowOff>
    </xdr:from>
    <xdr:ext cx="534377" cy="259045"/>
    <xdr:sp macro="" textlink="">
      <xdr:nvSpPr>
        <xdr:cNvPr id="714" name="テキスト ボックス 713"/>
        <xdr:cNvSpPr txBox="1"/>
      </xdr:nvSpPr>
      <xdr:spPr>
        <a:xfrm>
          <a:off x="13436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154719</xdr:rowOff>
    </xdr:from>
    <xdr:to>
      <xdr:col>67</xdr:col>
      <xdr:colOff>101600</xdr:colOff>
      <xdr:row>96</xdr:row>
      <xdr:rowOff>84869</xdr:rowOff>
    </xdr:to>
    <xdr:sp macro="" textlink="">
      <xdr:nvSpPr>
        <xdr:cNvPr id="715" name="楕円 714"/>
        <xdr:cNvSpPr/>
      </xdr:nvSpPr>
      <xdr:spPr>
        <a:xfrm>
          <a:off x="12763500" y="164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101396</xdr:rowOff>
    </xdr:from>
    <xdr:ext cx="534377" cy="259045"/>
    <xdr:sp macro="" textlink="">
      <xdr:nvSpPr>
        <xdr:cNvPr id="716" name="テキスト ボックス 715"/>
        <xdr:cNvSpPr txBox="1"/>
      </xdr:nvSpPr>
      <xdr:spPr>
        <a:xfrm>
          <a:off x="12547111" y="162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115824</xdr:rowOff>
    </xdr:from>
    <xdr:to>
      <xdr:col>116</xdr:col>
      <xdr:colOff>63500</xdr:colOff>
      <xdr:row>32</xdr:row>
      <xdr:rowOff>138811</xdr:rowOff>
    </xdr:to>
    <xdr:cxnSp macro="">
      <xdr:nvCxnSpPr>
        <xdr:cNvPr id="745" name="直線コネクタ 744"/>
        <xdr:cNvCxnSpPr/>
      </xdr:nvCxnSpPr>
      <xdr:spPr>
        <a:xfrm flipV="1">
          <a:off x="21323300" y="5430774"/>
          <a:ext cx="838200" cy="1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99966</xdr:rowOff>
    </xdr:from>
    <xdr:ext cx="378565" cy="259045"/>
    <xdr:sp macro="" textlink="">
      <xdr:nvSpPr>
        <xdr:cNvPr id="746" name="諸支出金平均値テキスト"/>
        <xdr:cNvSpPr txBox="1"/>
      </xdr:nvSpPr>
      <xdr:spPr>
        <a:xfrm>
          <a:off x="22212300" y="6615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138811</xdr:rowOff>
    </xdr:from>
    <xdr:to>
      <xdr:col>111</xdr:col>
      <xdr:colOff>177800</xdr:colOff>
      <xdr:row>33</xdr:row>
      <xdr:rowOff>149225</xdr:rowOff>
    </xdr:to>
    <xdr:cxnSp macro="">
      <xdr:nvCxnSpPr>
        <xdr:cNvPr id="748" name="直線コネクタ 747"/>
        <xdr:cNvCxnSpPr/>
      </xdr:nvCxnSpPr>
      <xdr:spPr>
        <a:xfrm flipV="1">
          <a:off x="20434300" y="5625211"/>
          <a:ext cx="8890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41165</xdr:rowOff>
    </xdr:from>
    <xdr:ext cx="378565" cy="259045"/>
    <xdr:sp macro="" textlink="">
      <xdr:nvSpPr>
        <xdr:cNvPr id="750" name="テキスト ボックス 749"/>
        <xdr:cNvSpPr txBox="1"/>
      </xdr:nvSpPr>
      <xdr:spPr>
        <a:xfrm>
          <a:off x="21134017" y="6727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67818</xdr:rowOff>
    </xdr:from>
    <xdr:to>
      <xdr:col>107</xdr:col>
      <xdr:colOff>50800</xdr:colOff>
      <xdr:row>33</xdr:row>
      <xdr:rowOff>149225</xdr:rowOff>
    </xdr:to>
    <xdr:cxnSp macro="">
      <xdr:nvCxnSpPr>
        <xdr:cNvPr id="751" name="直線コネクタ 750"/>
        <xdr:cNvCxnSpPr/>
      </xdr:nvCxnSpPr>
      <xdr:spPr>
        <a:xfrm>
          <a:off x="19545300" y="5725668"/>
          <a:ext cx="8890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8907</xdr:rowOff>
    </xdr:from>
    <xdr:ext cx="378565" cy="259045"/>
    <xdr:sp macro="" textlink="">
      <xdr:nvSpPr>
        <xdr:cNvPr id="753" name="テキスト ボックス 752"/>
        <xdr:cNvSpPr txBox="1"/>
      </xdr:nvSpPr>
      <xdr:spPr>
        <a:xfrm>
          <a:off x="20245017" y="6695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67818</xdr:rowOff>
    </xdr:from>
    <xdr:to>
      <xdr:col>102</xdr:col>
      <xdr:colOff>114300</xdr:colOff>
      <xdr:row>33</xdr:row>
      <xdr:rowOff>68072</xdr:rowOff>
    </xdr:to>
    <xdr:cxnSp macro="">
      <xdr:nvCxnSpPr>
        <xdr:cNvPr id="754" name="直線コネクタ 753"/>
        <xdr:cNvCxnSpPr/>
      </xdr:nvCxnSpPr>
      <xdr:spPr>
        <a:xfrm flipV="1">
          <a:off x="18656300" y="572566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158259</xdr:rowOff>
    </xdr:from>
    <xdr:ext cx="378565" cy="259045"/>
    <xdr:sp macro="" textlink="">
      <xdr:nvSpPr>
        <xdr:cNvPr id="756" name="テキスト ボックス 755"/>
        <xdr:cNvSpPr txBox="1"/>
      </xdr:nvSpPr>
      <xdr:spPr>
        <a:xfrm>
          <a:off x="19356017" y="6673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145686</xdr:rowOff>
    </xdr:from>
    <xdr:ext cx="378565" cy="259045"/>
    <xdr:sp macro="" textlink="">
      <xdr:nvSpPr>
        <xdr:cNvPr id="758" name="テキスト ボックス 757"/>
        <xdr:cNvSpPr txBox="1"/>
      </xdr:nvSpPr>
      <xdr:spPr>
        <a:xfrm>
          <a:off x="18467017" y="6660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65024</xdr:rowOff>
    </xdr:from>
    <xdr:to>
      <xdr:col>116</xdr:col>
      <xdr:colOff>114300</xdr:colOff>
      <xdr:row>31</xdr:row>
      <xdr:rowOff>166624</xdr:rowOff>
    </xdr:to>
    <xdr:sp macro="" textlink="">
      <xdr:nvSpPr>
        <xdr:cNvPr id="764" name="楕円 763"/>
        <xdr:cNvSpPr/>
      </xdr:nvSpPr>
      <xdr:spPr>
        <a:xfrm>
          <a:off x="22110700" y="53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18051</xdr:rowOff>
    </xdr:from>
    <xdr:ext cx="534377" cy="259045"/>
    <xdr:sp macro="" textlink="">
      <xdr:nvSpPr>
        <xdr:cNvPr id="765" name="諸支出金該当値テキスト"/>
        <xdr:cNvSpPr txBox="1"/>
      </xdr:nvSpPr>
      <xdr:spPr>
        <a:xfrm>
          <a:off x="22212300" y="53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88011</xdr:rowOff>
    </xdr:from>
    <xdr:to>
      <xdr:col>112</xdr:col>
      <xdr:colOff>38100</xdr:colOff>
      <xdr:row>33</xdr:row>
      <xdr:rowOff>18161</xdr:rowOff>
    </xdr:to>
    <xdr:sp macro="" textlink="">
      <xdr:nvSpPr>
        <xdr:cNvPr id="766" name="楕円 765"/>
        <xdr:cNvSpPr/>
      </xdr:nvSpPr>
      <xdr:spPr>
        <a:xfrm>
          <a:off x="21272500" y="55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34688</xdr:rowOff>
    </xdr:from>
    <xdr:ext cx="469744" cy="259045"/>
    <xdr:sp macro="" textlink="">
      <xdr:nvSpPr>
        <xdr:cNvPr id="767" name="テキスト ボックス 766"/>
        <xdr:cNvSpPr txBox="1"/>
      </xdr:nvSpPr>
      <xdr:spPr>
        <a:xfrm>
          <a:off x="21088428" y="53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98425</xdr:rowOff>
    </xdr:from>
    <xdr:to>
      <xdr:col>107</xdr:col>
      <xdr:colOff>101600</xdr:colOff>
      <xdr:row>34</xdr:row>
      <xdr:rowOff>28575</xdr:rowOff>
    </xdr:to>
    <xdr:sp macro="" textlink="">
      <xdr:nvSpPr>
        <xdr:cNvPr id="768" name="楕円 767"/>
        <xdr:cNvSpPr/>
      </xdr:nvSpPr>
      <xdr:spPr>
        <a:xfrm>
          <a:off x="20383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45102</xdr:rowOff>
    </xdr:from>
    <xdr:ext cx="469744" cy="259045"/>
    <xdr:sp macro="" textlink="">
      <xdr:nvSpPr>
        <xdr:cNvPr id="769" name="テキスト ボックス 768"/>
        <xdr:cNvSpPr txBox="1"/>
      </xdr:nvSpPr>
      <xdr:spPr>
        <a:xfrm>
          <a:off x="20199428"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17018</xdr:rowOff>
    </xdr:from>
    <xdr:to>
      <xdr:col>102</xdr:col>
      <xdr:colOff>165100</xdr:colOff>
      <xdr:row>33</xdr:row>
      <xdr:rowOff>118618</xdr:rowOff>
    </xdr:to>
    <xdr:sp macro="" textlink="">
      <xdr:nvSpPr>
        <xdr:cNvPr id="770" name="楕円 769"/>
        <xdr:cNvSpPr/>
      </xdr:nvSpPr>
      <xdr:spPr>
        <a:xfrm>
          <a:off x="19494500" y="56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135145</xdr:rowOff>
    </xdr:from>
    <xdr:ext cx="469744" cy="259045"/>
    <xdr:sp macro="" textlink="">
      <xdr:nvSpPr>
        <xdr:cNvPr id="771" name="テキスト ボックス 770"/>
        <xdr:cNvSpPr txBox="1"/>
      </xdr:nvSpPr>
      <xdr:spPr>
        <a:xfrm>
          <a:off x="19310428" y="54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17272</xdr:rowOff>
    </xdr:from>
    <xdr:to>
      <xdr:col>98</xdr:col>
      <xdr:colOff>38100</xdr:colOff>
      <xdr:row>33</xdr:row>
      <xdr:rowOff>118872</xdr:rowOff>
    </xdr:to>
    <xdr:sp macro="" textlink="">
      <xdr:nvSpPr>
        <xdr:cNvPr id="772" name="楕円 771"/>
        <xdr:cNvSpPr/>
      </xdr:nvSpPr>
      <xdr:spPr>
        <a:xfrm>
          <a:off x="18605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135399</xdr:rowOff>
    </xdr:from>
    <xdr:ext cx="469744" cy="259045"/>
    <xdr:sp macro="" textlink="">
      <xdr:nvSpPr>
        <xdr:cNvPr id="773" name="テキスト ボックス 772"/>
        <xdr:cNvSpPr txBox="1"/>
      </xdr:nvSpPr>
      <xdr:spPr>
        <a:xfrm>
          <a:off x="18421428"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大きく増となったものは、教育施設の長寿命化計画により教育費が住民一人当たり３２．５％（１０１，４０４円）増、次いで焼却場建設事業の環境影響調査により衛生費が住民一人当たり１２．７％（１７４，９４９円）増となっている。また、労働費はボーリング場やテニスコート等の管理運営を行っているため類似団体を大きく上回っている。諸支出金は一般旅客自動車運送事業会計への繰出金となっており、経営改善に努めているが繰出金は増加傾向となっており、類似団体を大きく上まわる状況は続く。</a:t>
          </a:r>
        </a:p>
        <a:p>
          <a:r>
            <a:rPr kumimoji="1" lang="ja-JP" altLang="en-US" sz="1300">
              <a:latin typeface="ＭＳ Ｐゴシック" panose="020B0600070205080204" pitchFamily="50" charset="-128"/>
              <a:ea typeface="ＭＳ Ｐゴシック" panose="020B0600070205080204" pitchFamily="50" charset="-128"/>
            </a:rPr>
            <a:t>　一方、土木費については、公営住宅建設や道路新設改良事業の減により、住民一人当たり１５．７％（１１２，６１８円）減となった。　</a:t>
          </a:r>
        </a:p>
        <a:p>
          <a:r>
            <a:rPr kumimoji="1" lang="ja-JP" altLang="en-US" sz="1300">
              <a:latin typeface="ＭＳ Ｐゴシック" panose="020B0600070205080204" pitchFamily="50" charset="-128"/>
              <a:ea typeface="ＭＳ Ｐゴシック" panose="020B0600070205080204" pitchFamily="50" charset="-128"/>
            </a:rPr>
            <a:t>　今後も人口減少に伴い住民一人当たりのコストの増加傾向は避けられないが、歳入確保、歳出抑制を図り健全な財政運営を行うよう努める。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財政調整基金残高は取り崩しもなく、前年と同額となり同水準となっている。実質収支額が２，４００万円減ったことにより標準財政規模比は０．７％の減となった。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決算剰余金を公共施設整備基金、ふるさと創生基金へ１億６，１００万円積み立てしたため、実質単年度収支については赤字となった。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において赤字はないが、国民健康保険特別会計、公営企業会計（病院、水道、一般旅客自動車運送）は赤字が続いているため、一般会計からの操出により赤字にならないようにしている現状。経営改善に取り組んでいるが、いずれも一般会計からの操出金に依存性が高く、今後、一般会計の財政をも圧迫していくことが懸念されるため、料金改定も含めた自主財源の確保、経費節減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76007\Desktop\&#12304;&#36001;&#25919;&#29366;&#27841;&#36039;&#26009;&#38598;&#12305;_134015_&#20843;&#19976;&#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34.799999999999997</v>
          </cell>
          <cell r="CN51">
            <v>17.5</v>
          </cell>
          <cell r="CV51">
            <v>6.6</v>
          </cell>
        </row>
        <row r="53">
          <cell r="CF53">
            <v>61.3</v>
          </cell>
          <cell r="CN53">
            <v>62.1</v>
          </cell>
          <cell r="CV53">
            <v>62.7</v>
          </cell>
        </row>
        <row r="55">
          <cell r="AN55" t="str">
            <v>類似団体内平均値</v>
          </cell>
          <cell r="CF55">
            <v>23.4</v>
          </cell>
          <cell r="CN55">
            <v>7.7</v>
          </cell>
          <cell r="CV55">
            <v>3.2</v>
          </cell>
        </row>
        <row r="57">
          <cell r="CF57">
            <v>59.2</v>
          </cell>
          <cell r="CN57">
            <v>63.4</v>
          </cell>
          <cell r="CV57">
            <v>63.1</v>
          </cell>
        </row>
        <row r="72">
          <cell r="BP72" t="str">
            <v>H27</v>
          </cell>
          <cell r="BX72" t="str">
            <v>H28</v>
          </cell>
          <cell r="CF72" t="str">
            <v>H29</v>
          </cell>
          <cell r="CN72" t="str">
            <v>H30</v>
          </cell>
          <cell r="CV72" t="str">
            <v>R01</v>
          </cell>
        </row>
        <row r="73">
          <cell r="AN73" t="str">
            <v>当該団体値</v>
          </cell>
          <cell r="BP73">
            <v>68.099999999999994</v>
          </cell>
          <cell r="BX73">
            <v>62.3</v>
          </cell>
          <cell r="CF73">
            <v>34.799999999999997</v>
          </cell>
          <cell r="CN73">
            <v>17.5</v>
          </cell>
          <cell r="CV73">
            <v>6.6</v>
          </cell>
        </row>
        <row r="75">
          <cell r="BP75">
            <v>11.3</v>
          </cell>
          <cell r="BX75">
            <v>12.3</v>
          </cell>
          <cell r="CF75">
            <v>12.4</v>
          </cell>
          <cell r="CN75">
            <v>12.5</v>
          </cell>
          <cell r="CV75">
            <v>12.3</v>
          </cell>
        </row>
        <row r="77">
          <cell r="AN77" t="str">
            <v>類似団体内平均値</v>
          </cell>
          <cell r="BP77">
            <v>27</v>
          </cell>
          <cell r="BX77">
            <v>25.4</v>
          </cell>
          <cell r="CF77">
            <v>23.4</v>
          </cell>
          <cell r="CN77">
            <v>7.7</v>
          </cell>
          <cell r="CV77">
            <v>3.2</v>
          </cell>
        </row>
        <row r="79">
          <cell r="BP79">
            <v>8.6999999999999993</v>
          </cell>
          <cell r="BX79">
            <v>8.6</v>
          </cell>
          <cell r="CF79">
            <v>8.5</v>
          </cell>
          <cell r="CN79">
            <v>8.6</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7553626</v>
      </c>
      <c r="BO4" s="424"/>
      <c r="BP4" s="424"/>
      <c r="BQ4" s="424"/>
      <c r="BR4" s="424"/>
      <c r="BS4" s="424"/>
      <c r="BT4" s="424"/>
      <c r="BU4" s="425"/>
      <c r="BV4" s="423">
        <v>7473946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2.2999999999999998</v>
      </c>
      <c r="CU4" s="608"/>
      <c r="CV4" s="608"/>
      <c r="CW4" s="608"/>
      <c r="CX4" s="608"/>
      <c r="CY4" s="608"/>
      <c r="CZ4" s="608"/>
      <c r="DA4" s="609"/>
      <c r="DB4" s="607">
        <v>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7377841</v>
      </c>
      <c r="BO5" s="429"/>
      <c r="BP5" s="429"/>
      <c r="BQ5" s="429"/>
      <c r="BR5" s="429"/>
      <c r="BS5" s="429"/>
      <c r="BT5" s="429"/>
      <c r="BU5" s="430"/>
      <c r="BV5" s="428">
        <v>7343434</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90.7</v>
      </c>
      <c r="CU5" s="399"/>
      <c r="CV5" s="399"/>
      <c r="CW5" s="399"/>
      <c r="CX5" s="399"/>
      <c r="CY5" s="399"/>
      <c r="CZ5" s="399"/>
      <c r="DA5" s="400"/>
      <c r="DB5" s="398">
        <v>87.2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175785</v>
      </c>
      <c r="BO6" s="429"/>
      <c r="BP6" s="429"/>
      <c r="BQ6" s="429"/>
      <c r="BR6" s="429"/>
      <c r="BS6" s="429"/>
      <c r="BT6" s="429"/>
      <c r="BU6" s="430"/>
      <c r="BV6" s="428">
        <v>130512</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93.9</v>
      </c>
      <c r="CU6" s="582"/>
      <c r="CV6" s="582"/>
      <c r="CW6" s="582"/>
      <c r="CX6" s="582"/>
      <c r="CY6" s="582"/>
      <c r="CZ6" s="582"/>
      <c r="DA6" s="583"/>
      <c r="DB6" s="581">
        <v>91.4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94935</v>
      </c>
      <c r="BO7" s="429"/>
      <c r="BP7" s="429"/>
      <c r="BQ7" s="429"/>
      <c r="BR7" s="429"/>
      <c r="BS7" s="429"/>
      <c r="BT7" s="429"/>
      <c r="BU7" s="430"/>
      <c r="BV7" s="428">
        <v>25238</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3548440</v>
      </c>
      <c r="CU7" s="429"/>
      <c r="CV7" s="429"/>
      <c r="CW7" s="429"/>
      <c r="CX7" s="429"/>
      <c r="CY7" s="429"/>
      <c r="CZ7" s="429"/>
      <c r="DA7" s="430"/>
      <c r="DB7" s="428">
        <v>3556166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80850</v>
      </c>
      <c r="BO8" s="429"/>
      <c r="BP8" s="429"/>
      <c r="BQ8" s="429"/>
      <c r="BR8" s="429"/>
      <c r="BS8" s="429"/>
      <c r="BT8" s="429"/>
      <c r="BU8" s="430"/>
      <c r="BV8" s="428">
        <v>105274</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0.3</v>
      </c>
      <c r="CU8" s="542"/>
      <c r="CV8" s="542"/>
      <c r="CW8" s="542"/>
      <c r="CX8" s="542"/>
      <c r="CY8" s="542"/>
      <c r="CZ8" s="542"/>
      <c r="DA8" s="543"/>
      <c r="DB8" s="541">
        <v>0.3</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7613</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94</v>
      </c>
      <c r="AV9" s="486"/>
      <c r="AW9" s="486"/>
      <c r="AX9" s="486"/>
      <c r="AY9" s="408" t="s">
        <v>115</v>
      </c>
      <c r="AZ9" s="409"/>
      <c r="BA9" s="409"/>
      <c r="BB9" s="409"/>
      <c r="BC9" s="409"/>
      <c r="BD9" s="409"/>
      <c r="BE9" s="409"/>
      <c r="BF9" s="409"/>
      <c r="BG9" s="409"/>
      <c r="BH9" s="409"/>
      <c r="BI9" s="409"/>
      <c r="BJ9" s="409"/>
      <c r="BK9" s="409"/>
      <c r="BL9" s="409"/>
      <c r="BM9" s="410"/>
      <c r="BN9" s="428">
        <v>-26023</v>
      </c>
      <c r="BO9" s="429"/>
      <c r="BP9" s="429"/>
      <c r="BQ9" s="429"/>
      <c r="BR9" s="429"/>
      <c r="BS9" s="429"/>
      <c r="BT9" s="429"/>
      <c r="BU9" s="430"/>
      <c r="BV9" s="428">
        <v>-2843</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15.7</v>
      </c>
      <c r="CU9" s="399"/>
      <c r="CV9" s="399"/>
      <c r="CW9" s="399"/>
      <c r="CX9" s="399"/>
      <c r="CY9" s="399"/>
      <c r="CZ9" s="399"/>
      <c r="DA9" s="400"/>
      <c r="DB9" s="398">
        <v>15.8</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8231</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0</v>
      </c>
      <c r="BO10" s="429"/>
      <c r="BP10" s="429"/>
      <c r="BQ10" s="429"/>
      <c r="BR10" s="429"/>
      <c r="BS10" s="429"/>
      <c r="BT10" s="429"/>
      <c r="BU10" s="430"/>
      <c r="BV10" s="428">
        <v>104000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7326</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94</v>
      </c>
      <c r="AV12" s="486"/>
      <c r="AW12" s="486"/>
      <c r="AX12" s="486"/>
      <c r="AY12" s="408" t="s">
        <v>135</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7218</v>
      </c>
      <c r="S13" s="532"/>
      <c r="T13" s="532"/>
      <c r="U13" s="532"/>
      <c r="V13" s="533"/>
      <c r="W13" s="519" t="s">
        <v>140</v>
      </c>
      <c r="X13" s="441"/>
      <c r="Y13" s="441"/>
      <c r="Z13" s="441"/>
      <c r="AA13" s="441"/>
      <c r="AB13" s="442"/>
      <c r="AC13" s="404">
        <v>639</v>
      </c>
      <c r="AD13" s="405"/>
      <c r="AE13" s="405"/>
      <c r="AF13" s="405"/>
      <c r="AG13" s="406"/>
      <c r="AH13" s="404">
        <v>720</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-26023</v>
      </c>
      <c r="BO13" s="429"/>
      <c r="BP13" s="429"/>
      <c r="BQ13" s="429"/>
      <c r="BR13" s="429"/>
      <c r="BS13" s="429"/>
      <c r="BT13" s="429"/>
      <c r="BU13" s="430"/>
      <c r="BV13" s="428">
        <v>101157</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12.3</v>
      </c>
      <c r="CU13" s="399"/>
      <c r="CV13" s="399"/>
      <c r="CW13" s="399"/>
      <c r="CX13" s="399"/>
      <c r="CY13" s="399"/>
      <c r="CZ13" s="399"/>
      <c r="DA13" s="400"/>
      <c r="DB13" s="398">
        <v>12.5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7465</v>
      </c>
      <c r="S14" s="532"/>
      <c r="T14" s="532"/>
      <c r="U14" s="532"/>
      <c r="V14" s="533"/>
      <c r="W14" s="534"/>
      <c r="X14" s="444"/>
      <c r="Y14" s="444"/>
      <c r="Z14" s="444"/>
      <c r="AA14" s="444"/>
      <c r="AB14" s="445"/>
      <c r="AC14" s="524">
        <v>15.8</v>
      </c>
      <c r="AD14" s="525"/>
      <c r="AE14" s="525"/>
      <c r="AF14" s="525"/>
      <c r="AG14" s="526"/>
      <c r="AH14" s="524">
        <v>17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v>6.6</v>
      </c>
      <c r="CU14" s="536"/>
      <c r="CV14" s="536"/>
      <c r="CW14" s="536"/>
      <c r="CX14" s="536"/>
      <c r="CY14" s="536"/>
      <c r="CZ14" s="536"/>
      <c r="DA14" s="537"/>
      <c r="DB14" s="535">
        <v>17.5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147</v>
      </c>
      <c r="N15" s="529"/>
      <c r="O15" s="529"/>
      <c r="P15" s="529"/>
      <c r="Q15" s="530"/>
      <c r="R15" s="531">
        <v>7353</v>
      </c>
      <c r="S15" s="532"/>
      <c r="T15" s="532"/>
      <c r="U15" s="532"/>
      <c r="V15" s="533"/>
      <c r="W15" s="519" t="s">
        <v>148</v>
      </c>
      <c r="X15" s="441"/>
      <c r="Y15" s="441"/>
      <c r="Z15" s="441"/>
      <c r="AA15" s="441"/>
      <c r="AB15" s="442"/>
      <c r="AC15" s="404">
        <v>629</v>
      </c>
      <c r="AD15" s="405"/>
      <c r="AE15" s="405"/>
      <c r="AF15" s="405"/>
      <c r="AG15" s="406"/>
      <c r="AH15" s="404">
        <v>767</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949040</v>
      </c>
      <c r="BO15" s="424"/>
      <c r="BP15" s="424"/>
      <c r="BQ15" s="424"/>
      <c r="BR15" s="424"/>
      <c r="BS15" s="424"/>
      <c r="BT15" s="424"/>
      <c r="BU15" s="425"/>
      <c r="BV15" s="423">
        <v>943380</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15.6</v>
      </c>
      <c r="AD16" s="525"/>
      <c r="AE16" s="525"/>
      <c r="AF16" s="525"/>
      <c r="AG16" s="526"/>
      <c r="AH16" s="524">
        <v>18.100000000000001</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3178807</v>
      </c>
      <c r="BO16" s="429"/>
      <c r="BP16" s="429"/>
      <c r="BQ16" s="429"/>
      <c r="BR16" s="429"/>
      <c r="BS16" s="429"/>
      <c r="BT16" s="429"/>
      <c r="BU16" s="430"/>
      <c r="BV16" s="428">
        <v>3145066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2771</v>
      </c>
      <c r="AD17" s="405"/>
      <c r="AE17" s="405"/>
      <c r="AF17" s="405"/>
      <c r="AG17" s="406"/>
      <c r="AH17" s="404">
        <v>2740</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1198478</v>
      </c>
      <c r="BO17" s="429"/>
      <c r="BP17" s="429"/>
      <c r="BQ17" s="429"/>
      <c r="BR17" s="429"/>
      <c r="BS17" s="429"/>
      <c r="BT17" s="429"/>
      <c r="BU17" s="430"/>
      <c r="BV17" s="428">
        <v>1190306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72.23</v>
      </c>
      <c r="M18" s="493"/>
      <c r="N18" s="493"/>
      <c r="O18" s="493"/>
      <c r="P18" s="493"/>
      <c r="Q18" s="493"/>
      <c r="R18" s="494"/>
      <c r="S18" s="494"/>
      <c r="T18" s="494"/>
      <c r="U18" s="494"/>
      <c r="V18" s="495"/>
      <c r="W18" s="509"/>
      <c r="X18" s="510"/>
      <c r="Y18" s="510"/>
      <c r="Z18" s="510"/>
      <c r="AA18" s="510"/>
      <c r="AB18" s="520"/>
      <c r="AC18" s="392">
        <v>68.599999999999994</v>
      </c>
      <c r="AD18" s="393"/>
      <c r="AE18" s="393"/>
      <c r="AF18" s="393"/>
      <c r="AG18" s="496"/>
      <c r="AH18" s="392">
        <v>64.8</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3258959</v>
      </c>
      <c r="BO18" s="429"/>
      <c r="BP18" s="429"/>
      <c r="BQ18" s="429"/>
      <c r="BR18" s="429"/>
      <c r="BS18" s="429"/>
      <c r="BT18" s="429"/>
      <c r="BU18" s="430"/>
      <c r="BV18" s="428">
        <v>3106602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105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4181671</v>
      </c>
      <c r="BO19" s="429"/>
      <c r="BP19" s="429"/>
      <c r="BQ19" s="429"/>
      <c r="BR19" s="429"/>
      <c r="BS19" s="429"/>
      <c r="BT19" s="429"/>
      <c r="BU19" s="430"/>
      <c r="BV19" s="428">
        <v>4100383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3913</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6453534</v>
      </c>
      <c r="BO23" s="429"/>
      <c r="BP23" s="429"/>
      <c r="BQ23" s="429"/>
      <c r="BR23" s="429"/>
      <c r="BS23" s="429"/>
      <c r="BT23" s="429"/>
      <c r="BU23" s="430"/>
      <c r="BV23" s="428">
        <v>6822030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7760</v>
      </c>
      <c r="R24" s="405"/>
      <c r="S24" s="405"/>
      <c r="T24" s="405"/>
      <c r="U24" s="405"/>
      <c r="V24" s="406"/>
      <c r="W24" s="470"/>
      <c r="X24" s="461"/>
      <c r="Y24" s="462"/>
      <c r="Z24" s="401" t="s">
        <v>172</v>
      </c>
      <c r="AA24" s="402"/>
      <c r="AB24" s="402"/>
      <c r="AC24" s="402"/>
      <c r="AD24" s="402"/>
      <c r="AE24" s="402"/>
      <c r="AF24" s="402"/>
      <c r="AG24" s="403"/>
      <c r="AH24" s="404">
        <v>175</v>
      </c>
      <c r="AI24" s="405"/>
      <c r="AJ24" s="405"/>
      <c r="AK24" s="405"/>
      <c r="AL24" s="406"/>
      <c r="AM24" s="404">
        <v>472500</v>
      </c>
      <c r="AN24" s="405"/>
      <c r="AO24" s="405"/>
      <c r="AP24" s="405"/>
      <c r="AQ24" s="405"/>
      <c r="AR24" s="406"/>
      <c r="AS24" s="404">
        <v>2700</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4725377</v>
      </c>
      <c r="BO24" s="429"/>
      <c r="BP24" s="429"/>
      <c r="BQ24" s="429"/>
      <c r="BR24" s="429"/>
      <c r="BS24" s="429"/>
      <c r="BT24" s="429"/>
      <c r="BU24" s="430"/>
      <c r="BV24" s="428">
        <v>4915054</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1</v>
      </c>
      <c r="M25" s="405"/>
      <c r="N25" s="405"/>
      <c r="O25" s="405"/>
      <c r="P25" s="406"/>
      <c r="Q25" s="404">
        <v>6590</v>
      </c>
      <c r="R25" s="405"/>
      <c r="S25" s="405"/>
      <c r="T25" s="405"/>
      <c r="U25" s="405"/>
      <c r="V25" s="406"/>
      <c r="W25" s="470"/>
      <c r="X25" s="461"/>
      <c r="Y25" s="462"/>
      <c r="Z25" s="401" t="s">
        <v>175</v>
      </c>
      <c r="AA25" s="402"/>
      <c r="AB25" s="402"/>
      <c r="AC25" s="402"/>
      <c r="AD25" s="402"/>
      <c r="AE25" s="402"/>
      <c r="AF25" s="402"/>
      <c r="AG25" s="403"/>
      <c r="AH25" s="404">
        <v>25</v>
      </c>
      <c r="AI25" s="405"/>
      <c r="AJ25" s="405"/>
      <c r="AK25" s="405"/>
      <c r="AL25" s="406"/>
      <c r="AM25" s="404">
        <v>70875</v>
      </c>
      <c r="AN25" s="405"/>
      <c r="AO25" s="405"/>
      <c r="AP25" s="405"/>
      <c r="AQ25" s="405"/>
      <c r="AR25" s="406"/>
      <c r="AS25" s="404">
        <v>2835</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38564</v>
      </c>
      <c r="BO25" s="424"/>
      <c r="BP25" s="424"/>
      <c r="BQ25" s="424"/>
      <c r="BR25" s="424"/>
      <c r="BS25" s="424"/>
      <c r="BT25" s="424"/>
      <c r="BU25" s="425"/>
      <c r="BV25" s="423">
        <v>58820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6590</v>
      </c>
      <c r="R26" s="405"/>
      <c r="S26" s="405"/>
      <c r="T26" s="405"/>
      <c r="U26" s="405"/>
      <c r="V26" s="406"/>
      <c r="W26" s="470"/>
      <c r="X26" s="461"/>
      <c r="Y26" s="462"/>
      <c r="Z26" s="401" t="s">
        <v>178</v>
      </c>
      <c r="AA26" s="483"/>
      <c r="AB26" s="483"/>
      <c r="AC26" s="483"/>
      <c r="AD26" s="483"/>
      <c r="AE26" s="483"/>
      <c r="AF26" s="483"/>
      <c r="AG26" s="484"/>
      <c r="AH26" s="404">
        <v>9</v>
      </c>
      <c r="AI26" s="405"/>
      <c r="AJ26" s="405"/>
      <c r="AK26" s="405"/>
      <c r="AL26" s="406"/>
      <c r="AM26" s="404">
        <v>21987</v>
      </c>
      <c r="AN26" s="405"/>
      <c r="AO26" s="405"/>
      <c r="AP26" s="405"/>
      <c r="AQ26" s="405"/>
      <c r="AR26" s="406"/>
      <c r="AS26" s="404">
        <v>2443</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138</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3000</v>
      </c>
      <c r="R27" s="405"/>
      <c r="S27" s="405"/>
      <c r="T27" s="405"/>
      <c r="U27" s="405"/>
      <c r="V27" s="406"/>
      <c r="W27" s="470"/>
      <c r="X27" s="461"/>
      <c r="Y27" s="462"/>
      <c r="Z27" s="401" t="s">
        <v>181</v>
      </c>
      <c r="AA27" s="402"/>
      <c r="AB27" s="402"/>
      <c r="AC27" s="402"/>
      <c r="AD27" s="402"/>
      <c r="AE27" s="402"/>
      <c r="AF27" s="402"/>
      <c r="AG27" s="403"/>
      <c r="AH27" s="404" t="s">
        <v>138</v>
      </c>
      <c r="AI27" s="405"/>
      <c r="AJ27" s="405"/>
      <c r="AK27" s="405"/>
      <c r="AL27" s="406"/>
      <c r="AM27" s="404" t="s">
        <v>138</v>
      </c>
      <c r="AN27" s="405"/>
      <c r="AO27" s="405"/>
      <c r="AP27" s="405"/>
      <c r="AQ27" s="405"/>
      <c r="AR27" s="406"/>
      <c r="AS27" s="404" t="s">
        <v>138</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402307</v>
      </c>
      <c r="BO27" s="432"/>
      <c r="BP27" s="432"/>
      <c r="BQ27" s="432"/>
      <c r="BR27" s="432"/>
      <c r="BS27" s="432"/>
      <c r="BT27" s="432"/>
      <c r="BU27" s="433"/>
      <c r="BV27" s="431">
        <v>402307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2200</v>
      </c>
      <c r="R28" s="405"/>
      <c r="S28" s="405"/>
      <c r="T28" s="405"/>
      <c r="U28" s="405"/>
      <c r="V28" s="406"/>
      <c r="W28" s="470"/>
      <c r="X28" s="461"/>
      <c r="Y28" s="462"/>
      <c r="Z28" s="401" t="s">
        <v>184</v>
      </c>
      <c r="AA28" s="402"/>
      <c r="AB28" s="402"/>
      <c r="AC28" s="402"/>
      <c r="AD28" s="402"/>
      <c r="AE28" s="402"/>
      <c r="AF28" s="402"/>
      <c r="AG28" s="403"/>
      <c r="AH28" s="404" t="s">
        <v>138</v>
      </c>
      <c r="AI28" s="405"/>
      <c r="AJ28" s="405"/>
      <c r="AK28" s="405"/>
      <c r="AL28" s="406"/>
      <c r="AM28" s="404" t="s">
        <v>185</v>
      </c>
      <c r="AN28" s="405"/>
      <c r="AO28" s="405"/>
      <c r="AP28" s="405"/>
      <c r="AQ28" s="405"/>
      <c r="AR28" s="406"/>
      <c r="AS28" s="404" t="s">
        <v>138</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1304000</v>
      </c>
      <c r="BO28" s="424"/>
      <c r="BP28" s="424"/>
      <c r="BQ28" s="424"/>
      <c r="BR28" s="424"/>
      <c r="BS28" s="424"/>
      <c r="BT28" s="424"/>
      <c r="BU28" s="425"/>
      <c r="BV28" s="423">
        <v>1304000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12</v>
      </c>
      <c r="M29" s="405"/>
      <c r="N29" s="405"/>
      <c r="O29" s="405"/>
      <c r="P29" s="406"/>
      <c r="Q29" s="404">
        <v>2000</v>
      </c>
      <c r="R29" s="405"/>
      <c r="S29" s="405"/>
      <c r="T29" s="405"/>
      <c r="U29" s="405"/>
      <c r="V29" s="406"/>
      <c r="W29" s="471"/>
      <c r="X29" s="472"/>
      <c r="Y29" s="473"/>
      <c r="Z29" s="401" t="s">
        <v>188</v>
      </c>
      <c r="AA29" s="402"/>
      <c r="AB29" s="402"/>
      <c r="AC29" s="402"/>
      <c r="AD29" s="402"/>
      <c r="AE29" s="402"/>
      <c r="AF29" s="402"/>
      <c r="AG29" s="403"/>
      <c r="AH29" s="404">
        <v>175</v>
      </c>
      <c r="AI29" s="405"/>
      <c r="AJ29" s="405"/>
      <c r="AK29" s="405"/>
      <c r="AL29" s="406"/>
      <c r="AM29" s="404">
        <v>472500</v>
      </c>
      <c r="AN29" s="405"/>
      <c r="AO29" s="405"/>
      <c r="AP29" s="405"/>
      <c r="AQ29" s="405"/>
      <c r="AR29" s="406"/>
      <c r="AS29" s="404">
        <v>2700</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211500</v>
      </c>
      <c r="BO29" s="429"/>
      <c r="BP29" s="429"/>
      <c r="BQ29" s="429"/>
      <c r="BR29" s="429"/>
      <c r="BS29" s="429"/>
      <c r="BT29" s="429"/>
      <c r="BU29" s="430"/>
      <c r="BV29" s="428">
        <v>211500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88.7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1967550</v>
      </c>
      <c r="BO30" s="432"/>
      <c r="BP30" s="432"/>
      <c r="BQ30" s="432"/>
      <c r="BR30" s="432"/>
      <c r="BS30" s="432"/>
      <c r="BT30" s="432"/>
      <c r="BU30" s="433"/>
      <c r="BV30" s="431">
        <v>1856550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197</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IF('各会計、関係団体の財政状況及び健全化判断比率'!B34="","",'各会計、関係団体の財政状況及び健全化判断比率'!B34)</f>
        <v>浄化槽設置管理事業特別会計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東京都議会議員公務災害補償等組合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一般旅客自動車運送事業会計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東京都市町村職員退職手当組合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7</v>
      </c>
      <c r="AN36" s="387"/>
      <c r="AO36" s="386" t="str">
        <f>IF('各会計、関係団体の財政状況及び健全化判断比率'!B33="","",'各会計、関係団体の財政状況及び健全化判断比率'!B33)</f>
        <v>病院事業会計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東京都島嶼町村一部事務組合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東京市町村総合事務組合（一般会計）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東京市町村総合事務組合（交通災害共済事業特別会計）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東京都後期高齢者医療広域連合（一般会計）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東京都後期高齢者医療広域連合
（後期高齢者医療特別会計）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C1i+tSjdQqEsoWHIfa+NMqYfMb3acyYf07zbz8P6RywO/lurhUk6q2x0tmfF7kCAH0qvO2UdRD3wt14xfTW4tg==" saltValue="f/29UmR+y6mT16y4nDVSk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0" t="s">
        <v>570</v>
      </c>
      <c r="D34" s="1210"/>
      <c r="E34" s="1211"/>
      <c r="F34" s="32">
        <v>22.34</v>
      </c>
      <c r="G34" s="33">
        <v>22.16</v>
      </c>
      <c r="H34" s="33">
        <v>19.28</v>
      </c>
      <c r="I34" s="33">
        <v>14.92</v>
      </c>
      <c r="J34" s="34">
        <v>13.3</v>
      </c>
      <c r="K34" s="22"/>
      <c r="L34" s="22"/>
      <c r="M34" s="22"/>
      <c r="N34" s="22"/>
      <c r="O34" s="22"/>
      <c r="P34" s="22"/>
    </row>
    <row r="35" spans="1:16" ht="39" customHeight="1" x14ac:dyDescent="0.15">
      <c r="A35" s="22"/>
      <c r="B35" s="35"/>
      <c r="C35" s="1204" t="s">
        <v>571</v>
      </c>
      <c r="D35" s="1205"/>
      <c r="E35" s="1206"/>
      <c r="F35" s="36">
        <v>3.47</v>
      </c>
      <c r="G35" s="37">
        <v>3.64</v>
      </c>
      <c r="H35" s="37">
        <v>3.58</v>
      </c>
      <c r="I35" s="37">
        <v>3.78</v>
      </c>
      <c r="J35" s="38">
        <v>3.88</v>
      </c>
      <c r="K35" s="22"/>
      <c r="L35" s="22"/>
      <c r="M35" s="22"/>
      <c r="N35" s="22"/>
      <c r="O35" s="22"/>
      <c r="P35" s="22"/>
    </row>
    <row r="36" spans="1:16" ht="39" customHeight="1" x14ac:dyDescent="0.15">
      <c r="A36" s="22"/>
      <c r="B36" s="35"/>
      <c r="C36" s="1204" t="s">
        <v>572</v>
      </c>
      <c r="D36" s="1205"/>
      <c r="E36" s="1206"/>
      <c r="F36" s="36">
        <v>2.2200000000000002</v>
      </c>
      <c r="G36" s="37">
        <v>2.4700000000000002</v>
      </c>
      <c r="H36" s="37">
        <v>3</v>
      </c>
      <c r="I36" s="37">
        <v>2.96</v>
      </c>
      <c r="J36" s="38">
        <v>2.27</v>
      </c>
      <c r="K36" s="22"/>
      <c r="L36" s="22"/>
      <c r="M36" s="22"/>
      <c r="N36" s="22"/>
      <c r="O36" s="22"/>
      <c r="P36" s="22"/>
    </row>
    <row r="37" spans="1:16" ht="39" customHeight="1" x14ac:dyDescent="0.15">
      <c r="A37" s="22"/>
      <c r="B37" s="35"/>
      <c r="C37" s="1204" t="s">
        <v>573</v>
      </c>
      <c r="D37" s="1205"/>
      <c r="E37" s="1206"/>
      <c r="F37" s="36">
        <v>0.01</v>
      </c>
      <c r="G37" s="37">
        <v>0.04</v>
      </c>
      <c r="H37" s="37">
        <v>0.06</v>
      </c>
      <c r="I37" s="37">
        <v>0.46</v>
      </c>
      <c r="J37" s="38">
        <v>1.73</v>
      </c>
      <c r="K37" s="22"/>
      <c r="L37" s="22"/>
      <c r="M37" s="22"/>
      <c r="N37" s="22"/>
      <c r="O37" s="22"/>
      <c r="P37" s="22"/>
    </row>
    <row r="38" spans="1:16" ht="39" customHeight="1" x14ac:dyDescent="0.15">
      <c r="A38" s="22"/>
      <c r="B38" s="35"/>
      <c r="C38" s="1204" t="s">
        <v>574</v>
      </c>
      <c r="D38" s="1205"/>
      <c r="E38" s="1206"/>
      <c r="F38" s="36">
        <v>2.38</v>
      </c>
      <c r="G38" s="37">
        <v>2.44</v>
      </c>
      <c r="H38" s="37">
        <v>1.83</v>
      </c>
      <c r="I38" s="37">
        <v>1.1399999999999999</v>
      </c>
      <c r="J38" s="38">
        <v>1.22</v>
      </c>
      <c r="K38" s="22"/>
      <c r="L38" s="22"/>
      <c r="M38" s="22"/>
      <c r="N38" s="22"/>
      <c r="O38" s="22"/>
      <c r="P38" s="22"/>
    </row>
    <row r="39" spans="1:16" ht="39" customHeight="1" x14ac:dyDescent="0.15">
      <c r="A39" s="22"/>
      <c r="B39" s="35"/>
      <c r="C39" s="1204" t="s">
        <v>575</v>
      </c>
      <c r="D39" s="1205"/>
      <c r="E39" s="1206"/>
      <c r="F39" s="36" t="s">
        <v>576</v>
      </c>
      <c r="G39" s="37" t="s">
        <v>577</v>
      </c>
      <c r="H39" s="37">
        <v>0</v>
      </c>
      <c r="I39" s="37">
        <v>1.45</v>
      </c>
      <c r="J39" s="38">
        <v>1.06</v>
      </c>
      <c r="K39" s="22"/>
      <c r="L39" s="22"/>
      <c r="M39" s="22"/>
      <c r="N39" s="22"/>
      <c r="O39" s="22"/>
      <c r="P39" s="22"/>
    </row>
    <row r="40" spans="1:16" ht="39" customHeight="1" x14ac:dyDescent="0.15">
      <c r="A40" s="22"/>
      <c r="B40" s="35"/>
      <c r="C40" s="1204" t="s">
        <v>578</v>
      </c>
      <c r="D40" s="1205"/>
      <c r="E40" s="1206"/>
      <c r="F40" s="36">
        <v>0.25</v>
      </c>
      <c r="G40" s="37">
        <v>0.81</v>
      </c>
      <c r="H40" s="37">
        <v>1.08</v>
      </c>
      <c r="I40" s="37">
        <v>0.57999999999999996</v>
      </c>
      <c r="J40" s="38">
        <v>0.97</v>
      </c>
      <c r="K40" s="22"/>
      <c r="L40" s="22"/>
      <c r="M40" s="22"/>
      <c r="N40" s="22"/>
      <c r="O40" s="22"/>
      <c r="P40" s="22"/>
    </row>
    <row r="41" spans="1:16" ht="39" customHeight="1" x14ac:dyDescent="0.15">
      <c r="A41" s="22"/>
      <c r="B41" s="35"/>
      <c r="C41" s="1204" t="s">
        <v>579</v>
      </c>
      <c r="D41" s="1205"/>
      <c r="E41" s="1206"/>
      <c r="F41" s="36">
        <v>0.04</v>
      </c>
      <c r="G41" s="37">
        <v>0</v>
      </c>
      <c r="H41" s="37">
        <v>7.0000000000000007E-2</v>
      </c>
      <c r="I41" s="37">
        <v>0</v>
      </c>
      <c r="J41" s="38">
        <v>0</v>
      </c>
      <c r="K41" s="22"/>
      <c r="L41" s="22"/>
      <c r="M41" s="22"/>
      <c r="N41" s="22"/>
      <c r="O41" s="22"/>
      <c r="P41" s="22"/>
    </row>
    <row r="42" spans="1:16" ht="39" customHeight="1" x14ac:dyDescent="0.15">
      <c r="A42" s="22"/>
      <c r="B42" s="39"/>
      <c r="C42" s="1204" t="s">
        <v>580</v>
      </c>
      <c r="D42" s="1205"/>
      <c r="E42" s="1206"/>
      <c r="F42" s="36" t="s">
        <v>523</v>
      </c>
      <c r="G42" s="37" t="s">
        <v>523</v>
      </c>
      <c r="H42" s="37" t="s">
        <v>523</v>
      </c>
      <c r="I42" s="37" t="s">
        <v>523</v>
      </c>
      <c r="J42" s="38" t="s">
        <v>523</v>
      </c>
      <c r="K42" s="22"/>
      <c r="L42" s="22"/>
      <c r="M42" s="22"/>
      <c r="N42" s="22"/>
      <c r="O42" s="22"/>
      <c r="P42" s="22"/>
    </row>
    <row r="43" spans="1:16" ht="39" customHeight="1" thickBot="1" x14ac:dyDescent="0.2">
      <c r="A43" s="22"/>
      <c r="B43" s="40"/>
      <c r="C43" s="1207" t="s">
        <v>581</v>
      </c>
      <c r="D43" s="1208"/>
      <c r="E43" s="1209"/>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XGki3u0arTyjo/Kg3poGfeVWgagpJboqBmTLluOfjf4jxuvVsTJ19HIbzg0qwsEkCCXC0BIgF48WbH5nvk5qw==" saltValue="Imaxb+mrszCvI+I3uY4V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769</v>
      </c>
      <c r="L45" s="60">
        <v>770</v>
      </c>
      <c r="M45" s="60">
        <v>744</v>
      </c>
      <c r="N45" s="60">
        <v>716</v>
      </c>
      <c r="O45" s="61">
        <v>736</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523</v>
      </c>
      <c r="L46" s="64" t="s">
        <v>523</v>
      </c>
      <c r="M46" s="64" t="s">
        <v>523</v>
      </c>
      <c r="N46" s="64" t="s">
        <v>523</v>
      </c>
      <c r="O46" s="65" t="s">
        <v>523</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523</v>
      </c>
      <c r="L47" s="64" t="s">
        <v>523</v>
      </c>
      <c r="M47" s="64" t="s">
        <v>523</v>
      </c>
      <c r="N47" s="64" t="s">
        <v>523</v>
      </c>
      <c r="O47" s="65" t="s">
        <v>523</v>
      </c>
      <c r="P47" s="48"/>
      <c r="Q47" s="48"/>
      <c r="R47" s="48"/>
      <c r="S47" s="48"/>
      <c r="T47" s="48"/>
      <c r="U47" s="48"/>
    </row>
    <row r="48" spans="1:21" ht="30.75" customHeight="1" x14ac:dyDescent="0.15">
      <c r="A48" s="48"/>
      <c r="B48" s="1232"/>
      <c r="C48" s="1233"/>
      <c r="D48" s="62"/>
      <c r="E48" s="1214" t="s">
        <v>15</v>
      </c>
      <c r="F48" s="1214"/>
      <c r="G48" s="1214"/>
      <c r="H48" s="1214"/>
      <c r="I48" s="1214"/>
      <c r="J48" s="1215"/>
      <c r="K48" s="63">
        <v>163</v>
      </c>
      <c r="L48" s="64">
        <v>159</v>
      </c>
      <c r="M48" s="64">
        <v>148</v>
      </c>
      <c r="N48" s="64">
        <v>142</v>
      </c>
      <c r="O48" s="65">
        <v>137</v>
      </c>
      <c r="P48" s="48"/>
      <c r="Q48" s="48"/>
      <c r="R48" s="48"/>
      <c r="S48" s="48"/>
      <c r="T48" s="48"/>
      <c r="U48" s="48"/>
    </row>
    <row r="49" spans="1:21" ht="30.75" customHeight="1" x14ac:dyDescent="0.15">
      <c r="A49" s="48"/>
      <c r="B49" s="1232"/>
      <c r="C49" s="1233"/>
      <c r="D49" s="62"/>
      <c r="E49" s="1214" t="s">
        <v>16</v>
      </c>
      <c r="F49" s="1214"/>
      <c r="G49" s="1214"/>
      <c r="H49" s="1214"/>
      <c r="I49" s="1214"/>
      <c r="J49" s="1215"/>
      <c r="K49" s="63">
        <v>48</v>
      </c>
      <c r="L49" s="64">
        <v>56</v>
      </c>
      <c r="M49" s="64">
        <v>56</v>
      </c>
      <c r="N49" s="64">
        <v>56</v>
      </c>
      <c r="O49" s="65">
        <v>55</v>
      </c>
      <c r="P49" s="48"/>
      <c r="Q49" s="48"/>
      <c r="R49" s="48"/>
      <c r="S49" s="48"/>
      <c r="T49" s="48"/>
      <c r="U49" s="48"/>
    </row>
    <row r="50" spans="1:21" ht="30.75" customHeight="1" x14ac:dyDescent="0.15">
      <c r="A50" s="48"/>
      <c r="B50" s="1232"/>
      <c r="C50" s="1233"/>
      <c r="D50" s="62"/>
      <c r="E50" s="1214" t="s">
        <v>17</v>
      </c>
      <c r="F50" s="1214"/>
      <c r="G50" s="1214"/>
      <c r="H50" s="1214"/>
      <c r="I50" s="1214"/>
      <c r="J50" s="1215"/>
      <c r="K50" s="63">
        <v>16</v>
      </c>
      <c r="L50" s="64">
        <v>16</v>
      </c>
      <c r="M50" s="64">
        <v>16</v>
      </c>
      <c r="N50" s="64">
        <v>16</v>
      </c>
      <c r="O50" s="65">
        <v>16</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523</v>
      </c>
      <c r="L51" s="64" t="s">
        <v>523</v>
      </c>
      <c r="M51" s="64" t="s">
        <v>523</v>
      </c>
      <c r="N51" s="64" t="s">
        <v>523</v>
      </c>
      <c r="O51" s="65" t="s">
        <v>523</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611</v>
      </c>
      <c r="L52" s="64">
        <v>605</v>
      </c>
      <c r="M52" s="64">
        <v>590</v>
      </c>
      <c r="N52" s="64">
        <v>539</v>
      </c>
      <c r="O52" s="65">
        <v>566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385</v>
      </c>
      <c r="L53" s="69">
        <v>396</v>
      </c>
      <c r="M53" s="69">
        <v>374</v>
      </c>
      <c r="N53" s="69">
        <v>391</v>
      </c>
      <c r="O53" s="70">
        <v>378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lU3AVgjDzCe1xZSPTS51HGG/Csiwf5EaTEQ+h3SXj84kbrWFWmcmMzNoYvMGKE71XWz8AqPda4M7wAsvI3+fg==" saltValue="DmdpX+sZmk2UpO7/GlSi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50" t="s">
        <v>30</v>
      </c>
      <c r="C41" s="1251"/>
      <c r="D41" s="102"/>
      <c r="E41" s="1252" t="s">
        <v>31</v>
      </c>
      <c r="F41" s="1252"/>
      <c r="G41" s="1252"/>
      <c r="H41" s="1253"/>
      <c r="I41" s="103">
        <v>7376</v>
      </c>
      <c r="J41" s="104">
        <v>7185</v>
      </c>
      <c r="K41" s="104">
        <v>7065</v>
      </c>
      <c r="L41" s="104">
        <v>6822</v>
      </c>
      <c r="M41" s="105">
        <v>6454</v>
      </c>
    </row>
    <row r="42" spans="2:13" ht="27.75" customHeight="1" x14ac:dyDescent="0.15">
      <c r="B42" s="1240"/>
      <c r="C42" s="1241"/>
      <c r="D42" s="106"/>
      <c r="E42" s="1244" t="s">
        <v>32</v>
      </c>
      <c r="F42" s="1244"/>
      <c r="G42" s="1244"/>
      <c r="H42" s="1245"/>
      <c r="I42" s="107">
        <v>80</v>
      </c>
      <c r="J42" s="108">
        <v>64</v>
      </c>
      <c r="K42" s="108">
        <v>48</v>
      </c>
      <c r="L42" s="108">
        <v>32</v>
      </c>
      <c r="M42" s="109">
        <v>16</v>
      </c>
    </row>
    <row r="43" spans="2:13" ht="27.75" customHeight="1" x14ac:dyDescent="0.15">
      <c r="B43" s="1240"/>
      <c r="C43" s="1241"/>
      <c r="D43" s="106"/>
      <c r="E43" s="1244" t="s">
        <v>33</v>
      </c>
      <c r="F43" s="1244"/>
      <c r="G43" s="1244"/>
      <c r="H43" s="1245"/>
      <c r="I43" s="107">
        <v>1511</v>
      </c>
      <c r="J43" s="108">
        <v>1435</v>
      </c>
      <c r="K43" s="108">
        <v>1219</v>
      </c>
      <c r="L43" s="108">
        <v>1221</v>
      </c>
      <c r="M43" s="109">
        <v>1171</v>
      </c>
    </row>
    <row r="44" spans="2:13" ht="27.75" customHeight="1" x14ac:dyDescent="0.15">
      <c r="B44" s="1240"/>
      <c r="C44" s="1241"/>
      <c r="D44" s="106"/>
      <c r="E44" s="1244" t="s">
        <v>34</v>
      </c>
      <c r="F44" s="1244"/>
      <c r="G44" s="1244"/>
      <c r="H44" s="1245"/>
      <c r="I44" s="107">
        <v>449</v>
      </c>
      <c r="J44" s="108">
        <v>396</v>
      </c>
      <c r="K44" s="108">
        <v>343</v>
      </c>
      <c r="L44" s="108">
        <v>289</v>
      </c>
      <c r="M44" s="109">
        <v>237</v>
      </c>
    </row>
    <row r="45" spans="2:13" ht="27.75" customHeight="1" x14ac:dyDescent="0.15">
      <c r="B45" s="1240"/>
      <c r="C45" s="1241"/>
      <c r="D45" s="106"/>
      <c r="E45" s="1244" t="s">
        <v>35</v>
      </c>
      <c r="F45" s="1244"/>
      <c r="G45" s="1244"/>
      <c r="H45" s="1245"/>
      <c r="I45" s="107">
        <v>1204</v>
      </c>
      <c r="J45" s="108">
        <v>1220</v>
      </c>
      <c r="K45" s="108">
        <v>1176</v>
      </c>
      <c r="L45" s="108">
        <v>1155</v>
      </c>
      <c r="M45" s="109">
        <v>1228</v>
      </c>
    </row>
    <row r="46" spans="2:13" ht="27.75" customHeight="1" x14ac:dyDescent="0.15">
      <c r="B46" s="1240"/>
      <c r="C46" s="1241"/>
      <c r="D46" s="110"/>
      <c r="E46" s="1244" t="s">
        <v>36</v>
      </c>
      <c r="F46" s="1244"/>
      <c r="G46" s="1244"/>
      <c r="H46" s="1245"/>
      <c r="I46" s="107" t="s">
        <v>523</v>
      </c>
      <c r="J46" s="108" t="s">
        <v>523</v>
      </c>
      <c r="K46" s="108" t="s">
        <v>523</v>
      </c>
      <c r="L46" s="108" t="s">
        <v>523</v>
      </c>
      <c r="M46" s="109" t="s">
        <v>523</v>
      </c>
    </row>
    <row r="47" spans="2:13" ht="27.75" customHeight="1" x14ac:dyDescent="0.15">
      <c r="B47" s="1240"/>
      <c r="C47" s="1241"/>
      <c r="D47" s="111"/>
      <c r="E47" s="1254" t="s">
        <v>37</v>
      </c>
      <c r="F47" s="1255"/>
      <c r="G47" s="1255"/>
      <c r="H47" s="1256"/>
      <c r="I47" s="107" t="s">
        <v>523</v>
      </c>
      <c r="J47" s="108" t="s">
        <v>523</v>
      </c>
      <c r="K47" s="108" t="s">
        <v>523</v>
      </c>
      <c r="L47" s="108" t="s">
        <v>523</v>
      </c>
      <c r="M47" s="109" t="s">
        <v>523</v>
      </c>
    </row>
    <row r="48" spans="2:13" ht="27.75" customHeight="1" x14ac:dyDescent="0.15">
      <c r="B48" s="1240"/>
      <c r="C48" s="1241"/>
      <c r="D48" s="106"/>
      <c r="E48" s="1244" t="s">
        <v>38</v>
      </c>
      <c r="F48" s="1244"/>
      <c r="G48" s="1244"/>
      <c r="H48" s="1245"/>
      <c r="I48" s="107" t="s">
        <v>523</v>
      </c>
      <c r="J48" s="108" t="s">
        <v>523</v>
      </c>
      <c r="K48" s="108" t="s">
        <v>523</v>
      </c>
      <c r="L48" s="108" t="s">
        <v>523</v>
      </c>
      <c r="M48" s="109" t="s">
        <v>523</v>
      </c>
    </row>
    <row r="49" spans="2:13" ht="27.75" customHeight="1" x14ac:dyDescent="0.15">
      <c r="B49" s="1242"/>
      <c r="C49" s="1243"/>
      <c r="D49" s="106"/>
      <c r="E49" s="1244" t="s">
        <v>39</v>
      </c>
      <c r="F49" s="1244"/>
      <c r="G49" s="1244"/>
      <c r="H49" s="1245"/>
      <c r="I49" s="107" t="s">
        <v>523</v>
      </c>
      <c r="J49" s="108" t="s">
        <v>523</v>
      </c>
      <c r="K49" s="108" t="s">
        <v>523</v>
      </c>
      <c r="L49" s="108" t="s">
        <v>523</v>
      </c>
      <c r="M49" s="109" t="s">
        <v>523</v>
      </c>
    </row>
    <row r="50" spans="2:13" ht="27.75" customHeight="1" x14ac:dyDescent="0.15">
      <c r="B50" s="1238" t="s">
        <v>40</v>
      </c>
      <c r="C50" s="1239"/>
      <c r="D50" s="112"/>
      <c r="E50" s="1244" t="s">
        <v>41</v>
      </c>
      <c r="F50" s="1244"/>
      <c r="G50" s="1244"/>
      <c r="H50" s="1245"/>
      <c r="I50" s="107">
        <v>2633</v>
      </c>
      <c r="J50" s="108">
        <v>2812</v>
      </c>
      <c r="K50" s="108">
        <v>3270</v>
      </c>
      <c r="L50" s="108">
        <v>3723</v>
      </c>
      <c r="M50" s="109">
        <v>3840</v>
      </c>
    </row>
    <row r="51" spans="2:13" ht="27.75" customHeight="1" x14ac:dyDescent="0.15">
      <c r="B51" s="1240"/>
      <c r="C51" s="1241"/>
      <c r="D51" s="106"/>
      <c r="E51" s="1244" t="s">
        <v>42</v>
      </c>
      <c r="F51" s="1244"/>
      <c r="G51" s="1244"/>
      <c r="H51" s="1245"/>
      <c r="I51" s="107">
        <v>1022</v>
      </c>
      <c r="J51" s="108">
        <v>828</v>
      </c>
      <c r="K51" s="108">
        <v>737</v>
      </c>
      <c r="L51" s="108">
        <v>592</v>
      </c>
      <c r="M51" s="109">
        <v>570</v>
      </c>
    </row>
    <row r="52" spans="2:13" ht="27.75" customHeight="1" x14ac:dyDescent="0.15">
      <c r="B52" s="1242"/>
      <c r="C52" s="1243"/>
      <c r="D52" s="106"/>
      <c r="E52" s="1244" t="s">
        <v>43</v>
      </c>
      <c r="F52" s="1244"/>
      <c r="G52" s="1244"/>
      <c r="H52" s="1245"/>
      <c r="I52" s="107">
        <v>4881</v>
      </c>
      <c r="J52" s="108">
        <v>4735</v>
      </c>
      <c r="K52" s="108">
        <v>4762</v>
      </c>
      <c r="L52" s="108">
        <v>4664</v>
      </c>
      <c r="M52" s="109">
        <v>4490</v>
      </c>
    </row>
    <row r="53" spans="2:13" ht="27.75" customHeight="1" thickBot="1" x14ac:dyDescent="0.2">
      <c r="B53" s="1246" t="s">
        <v>44</v>
      </c>
      <c r="C53" s="1247"/>
      <c r="D53" s="113"/>
      <c r="E53" s="1248" t="s">
        <v>45</v>
      </c>
      <c r="F53" s="1248"/>
      <c r="G53" s="1248"/>
      <c r="H53" s="1249"/>
      <c r="I53" s="114">
        <v>2085</v>
      </c>
      <c r="J53" s="115">
        <v>1924</v>
      </c>
      <c r="K53" s="115">
        <v>1082</v>
      </c>
      <c r="L53" s="115">
        <v>541</v>
      </c>
      <c r="M53" s="116">
        <v>205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BsfY56QNvd5I45b3n3J0nqCBCmiy2/TBAQDaBnV/cxFPb776RScZLQjRl+EjW6MM9Yaw+S9AptjOboEN9+Q/Q==" saltValue="RFxQlwVjhvbuHxvSSJQn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5" t="s">
        <v>48</v>
      </c>
      <c r="D55" s="1265"/>
      <c r="E55" s="1266"/>
      <c r="F55" s="128">
        <v>1200</v>
      </c>
      <c r="G55" s="128">
        <v>1304</v>
      </c>
      <c r="H55" s="129">
        <v>1304</v>
      </c>
    </row>
    <row r="56" spans="2:8" ht="52.5" customHeight="1" x14ac:dyDescent="0.15">
      <c r="B56" s="130"/>
      <c r="C56" s="1267" t="s">
        <v>49</v>
      </c>
      <c r="D56" s="1267"/>
      <c r="E56" s="1268"/>
      <c r="F56" s="131">
        <v>212</v>
      </c>
      <c r="G56" s="131">
        <v>212</v>
      </c>
      <c r="H56" s="132">
        <v>212</v>
      </c>
    </row>
    <row r="57" spans="2:8" ht="53.25" customHeight="1" x14ac:dyDescent="0.15">
      <c r="B57" s="130"/>
      <c r="C57" s="1269" t="s">
        <v>50</v>
      </c>
      <c r="D57" s="1269"/>
      <c r="E57" s="1270"/>
      <c r="F57" s="133">
        <v>1507</v>
      </c>
      <c r="G57" s="133">
        <v>1857</v>
      </c>
      <c r="H57" s="134">
        <v>1968</v>
      </c>
    </row>
    <row r="58" spans="2:8" ht="45.75" customHeight="1" x14ac:dyDescent="0.15">
      <c r="B58" s="135"/>
      <c r="C58" s="1257" t="s">
        <v>595</v>
      </c>
      <c r="D58" s="1258"/>
      <c r="E58" s="1259"/>
      <c r="F58" s="136">
        <v>500</v>
      </c>
      <c r="G58" s="136">
        <v>700</v>
      </c>
      <c r="H58" s="137">
        <v>761</v>
      </c>
    </row>
    <row r="59" spans="2:8" ht="45.75" customHeight="1" x14ac:dyDescent="0.15">
      <c r="B59" s="135"/>
      <c r="C59" s="1257" t="s">
        <v>596</v>
      </c>
      <c r="D59" s="1258"/>
      <c r="E59" s="1259"/>
      <c r="F59" s="136">
        <v>281</v>
      </c>
      <c r="G59" s="136">
        <v>381</v>
      </c>
      <c r="H59" s="137">
        <v>431</v>
      </c>
    </row>
    <row r="60" spans="2:8" ht="45.75" customHeight="1" x14ac:dyDescent="0.15">
      <c r="B60" s="135"/>
      <c r="C60" s="1257" t="s">
        <v>597</v>
      </c>
      <c r="D60" s="1258"/>
      <c r="E60" s="1259"/>
      <c r="F60" s="136">
        <v>250</v>
      </c>
      <c r="G60" s="136">
        <v>300</v>
      </c>
      <c r="H60" s="137">
        <v>300</v>
      </c>
    </row>
    <row r="61" spans="2:8" ht="45.75" customHeight="1" x14ac:dyDescent="0.15">
      <c r="B61" s="135"/>
      <c r="C61" s="1257" t="s">
        <v>598</v>
      </c>
      <c r="D61" s="1258"/>
      <c r="E61" s="1259"/>
      <c r="F61" s="136">
        <v>283</v>
      </c>
      <c r="G61" s="136">
        <v>283</v>
      </c>
      <c r="H61" s="137">
        <v>283</v>
      </c>
    </row>
    <row r="62" spans="2:8" ht="45.75" customHeight="1" thickBot="1" x14ac:dyDescent="0.2">
      <c r="B62" s="138"/>
      <c r="C62" s="1260" t="s">
        <v>599</v>
      </c>
      <c r="D62" s="1261"/>
      <c r="E62" s="1262"/>
      <c r="F62" s="139">
        <v>172</v>
      </c>
      <c r="G62" s="139">
        <v>172</v>
      </c>
      <c r="H62" s="140">
        <v>172</v>
      </c>
    </row>
    <row r="63" spans="2:8" ht="52.5" customHeight="1" thickBot="1" x14ac:dyDescent="0.2">
      <c r="B63" s="141"/>
      <c r="C63" s="1263" t="s">
        <v>51</v>
      </c>
      <c r="D63" s="1263"/>
      <c r="E63" s="1264"/>
      <c r="F63" s="142">
        <v>2918</v>
      </c>
      <c r="G63" s="142">
        <v>3372</v>
      </c>
      <c r="H63" s="143">
        <v>3483</v>
      </c>
    </row>
    <row r="64" spans="2:8" ht="15" customHeight="1" x14ac:dyDescent="0.15"/>
  </sheetData>
  <sheetProtection algorithmName="SHA-512" hashValue="Aun/bpdNVxoCmq11uZmncT1596/UTeASGiVbTfxrXavZ4DFzpJ9sKqv8zSqH9FH9MOT/MSy/WhzWzg/ndjWLWA==" saltValue="hxJ14rw06oeuo8APSRoT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 zoomScaleNormal="100" zoomScaleSheetLayoutView="55" workbookViewId="0">
      <selection activeCell="AN70" sqref="AN7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564</v>
      </c>
      <c r="BQ50" s="1305"/>
      <c r="BR50" s="1305"/>
      <c r="BS50" s="1305"/>
      <c r="BT50" s="1305"/>
      <c r="BU50" s="1305"/>
      <c r="BV50" s="1305"/>
      <c r="BW50" s="1305"/>
      <c r="BX50" s="1305" t="s">
        <v>565</v>
      </c>
      <c r="BY50" s="1305"/>
      <c r="BZ50" s="1305"/>
      <c r="CA50" s="1305"/>
      <c r="CB50" s="1305"/>
      <c r="CC50" s="1305"/>
      <c r="CD50" s="1305"/>
      <c r="CE50" s="1305"/>
      <c r="CF50" s="1305" t="s">
        <v>566</v>
      </c>
      <c r="CG50" s="1305"/>
      <c r="CH50" s="1305"/>
      <c r="CI50" s="1305"/>
      <c r="CJ50" s="1305"/>
      <c r="CK50" s="1305"/>
      <c r="CL50" s="1305"/>
      <c r="CM50" s="1305"/>
      <c r="CN50" s="1305" t="s">
        <v>567</v>
      </c>
      <c r="CO50" s="1305"/>
      <c r="CP50" s="1305"/>
      <c r="CQ50" s="1305"/>
      <c r="CR50" s="1305"/>
      <c r="CS50" s="1305"/>
      <c r="CT50" s="1305"/>
      <c r="CU50" s="1305"/>
      <c r="CV50" s="1305" t="s">
        <v>568</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604</v>
      </c>
      <c r="AO51" s="1309"/>
      <c r="AP51" s="1309"/>
      <c r="AQ51" s="1309"/>
      <c r="AR51" s="1309"/>
      <c r="AS51" s="1309"/>
      <c r="AT51" s="1309"/>
      <c r="AU51" s="1309"/>
      <c r="AV51" s="1309"/>
      <c r="AW51" s="1309"/>
      <c r="AX51" s="1309"/>
      <c r="AY51" s="1309"/>
      <c r="AZ51" s="1309"/>
      <c r="BA51" s="1309"/>
      <c r="BB51" s="1309" t="s">
        <v>605</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v>34.799999999999997</v>
      </c>
      <c r="CG51" s="1311"/>
      <c r="CH51" s="1311"/>
      <c r="CI51" s="1311"/>
      <c r="CJ51" s="1311"/>
      <c r="CK51" s="1311"/>
      <c r="CL51" s="1311"/>
      <c r="CM51" s="1311"/>
      <c r="CN51" s="1311">
        <v>17.5</v>
      </c>
      <c r="CO51" s="1311"/>
      <c r="CP51" s="1311"/>
      <c r="CQ51" s="1311"/>
      <c r="CR51" s="1311"/>
      <c r="CS51" s="1311"/>
      <c r="CT51" s="1311"/>
      <c r="CU51" s="1311"/>
      <c r="CV51" s="1311">
        <v>6.6</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606</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61.3</v>
      </c>
      <c r="CG53" s="1311"/>
      <c r="CH53" s="1311"/>
      <c r="CI53" s="1311"/>
      <c r="CJ53" s="1311"/>
      <c r="CK53" s="1311"/>
      <c r="CL53" s="1311"/>
      <c r="CM53" s="1311"/>
      <c r="CN53" s="1311">
        <v>62.1</v>
      </c>
      <c r="CO53" s="1311"/>
      <c r="CP53" s="1311"/>
      <c r="CQ53" s="1311"/>
      <c r="CR53" s="1311"/>
      <c r="CS53" s="1311"/>
      <c r="CT53" s="1311"/>
      <c r="CU53" s="1311"/>
      <c r="CV53" s="1311">
        <v>62.7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607</v>
      </c>
      <c r="AO55" s="1305"/>
      <c r="AP55" s="1305"/>
      <c r="AQ55" s="1305"/>
      <c r="AR55" s="1305"/>
      <c r="AS55" s="1305"/>
      <c r="AT55" s="1305"/>
      <c r="AU55" s="1305"/>
      <c r="AV55" s="1305"/>
      <c r="AW55" s="1305"/>
      <c r="AX55" s="1305"/>
      <c r="AY55" s="1305"/>
      <c r="AZ55" s="1305"/>
      <c r="BA55" s="1305"/>
      <c r="BB55" s="1309" t="s">
        <v>605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606</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608</v>
      </c>
    </row>
    <row r="64" spans="1:109" x14ac:dyDescent="0.15">
      <c r="B64" s="1280"/>
      <c r="G64" s="1287"/>
      <c r="I64" s="1321"/>
      <c r="J64" s="1321"/>
      <c r="K64" s="1321"/>
      <c r="L64" s="1321"/>
      <c r="M64" s="1321"/>
      <c r="N64" s="1322"/>
      <c r="AM64" s="1287"/>
      <c r="AN64" s="1287" t="s">
        <v>602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564</v>
      </c>
      <c r="BQ72" s="1305"/>
      <c r="BR72" s="1305"/>
      <c r="BS72" s="1305"/>
      <c r="BT72" s="1305"/>
      <c r="BU72" s="1305"/>
      <c r="BV72" s="1305"/>
      <c r="BW72" s="1305"/>
      <c r="BX72" s="1305" t="s">
        <v>565</v>
      </c>
      <c r="BY72" s="1305"/>
      <c r="BZ72" s="1305"/>
      <c r="CA72" s="1305"/>
      <c r="CB72" s="1305"/>
      <c r="CC72" s="1305"/>
      <c r="CD72" s="1305"/>
      <c r="CE72" s="1305"/>
      <c r="CF72" s="1305" t="s">
        <v>566</v>
      </c>
      <c r="CG72" s="1305"/>
      <c r="CH72" s="1305"/>
      <c r="CI72" s="1305"/>
      <c r="CJ72" s="1305"/>
      <c r="CK72" s="1305"/>
      <c r="CL72" s="1305"/>
      <c r="CM72" s="1305"/>
      <c r="CN72" s="1305" t="s">
        <v>567</v>
      </c>
      <c r="CO72" s="1305"/>
      <c r="CP72" s="1305"/>
      <c r="CQ72" s="1305"/>
      <c r="CR72" s="1305"/>
      <c r="CS72" s="1305"/>
      <c r="CT72" s="1305"/>
      <c r="CU72" s="1305"/>
      <c r="CV72" s="1305" t="s">
        <v>568</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604</v>
      </c>
      <c r="AO73" s="1309"/>
      <c r="AP73" s="1309"/>
      <c r="AQ73" s="1309"/>
      <c r="AR73" s="1309"/>
      <c r="AS73" s="1309"/>
      <c r="AT73" s="1309"/>
      <c r="AU73" s="1309"/>
      <c r="AV73" s="1309"/>
      <c r="AW73" s="1309"/>
      <c r="AX73" s="1309"/>
      <c r="AY73" s="1309"/>
      <c r="AZ73" s="1309"/>
      <c r="BA73" s="1309"/>
      <c r="BB73" s="1309" t="s">
        <v>605</v>
      </c>
      <c r="BC73" s="1309"/>
      <c r="BD73" s="1309"/>
      <c r="BE73" s="1309"/>
      <c r="BF73" s="1309"/>
      <c r="BG73" s="1309"/>
      <c r="BH73" s="1309"/>
      <c r="BI73" s="1309"/>
      <c r="BJ73" s="1309"/>
      <c r="BK73" s="1309"/>
      <c r="BL73" s="1309"/>
      <c r="BM73" s="1309"/>
      <c r="BN73" s="1309"/>
      <c r="BO73" s="1309"/>
      <c r="BP73" s="1311">
        <v>68.099999999999994</v>
      </c>
      <c r="BQ73" s="1311"/>
      <c r="BR73" s="1311"/>
      <c r="BS73" s="1311"/>
      <c r="BT73" s="1311"/>
      <c r="BU73" s="1311"/>
      <c r="BV73" s="1311"/>
      <c r="BW73" s="1311"/>
      <c r="BX73" s="1311">
        <v>62.3</v>
      </c>
      <c r="BY73" s="1311"/>
      <c r="BZ73" s="1311"/>
      <c r="CA73" s="1311"/>
      <c r="CB73" s="1311"/>
      <c r="CC73" s="1311"/>
      <c r="CD73" s="1311"/>
      <c r="CE73" s="1311"/>
      <c r="CF73" s="1311">
        <v>34.799999999999997</v>
      </c>
      <c r="CG73" s="1311"/>
      <c r="CH73" s="1311"/>
      <c r="CI73" s="1311"/>
      <c r="CJ73" s="1311"/>
      <c r="CK73" s="1311"/>
      <c r="CL73" s="1311"/>
      <c r="CM73" s="1311"/>
      <c r="CN73" s="1311">
        <v>17.5</v>
      </c>
      <c r="CO73" s="1311"/>
      <c r="CP73" s="1311"/>
      <c r="CQ73" s="1311"/>
      <c r="CR73" s="1311"/>
      <c r="CS73" s="1311"/>
      <c r="CT73" s="1311"/>
      <c r="CU73" s="1311"/>
      <c r="CV73" s="1311">
        <v>6.6</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609</v>
      </c>
      <c r="BC75" s="1309"/>
      <c r="BD75" s="1309"/>
      <c r="BE75" s="1309"/>
      <c r="BF75" s="1309"/>
      <c r="BG75" s="1309"/>
      <c r="BH75" s="1309"/>
      <c r="BI75" s="1309"/>
      <c r="BJ75" s="1309"/>
      <c r="BK75" s="1309"/>
      <c r="BL75" s="1309"/>
      <c r="BM75" s="1309"/>
      <c r="BN75" s="1309"/>
      <c r="BO75" s="1309"/>
      <c r="BP75" s="1311">
        <v>11.3</v>
      </c>
      <c r="BQ75" s="1311"/>
      <c r="BR75" s="1311"/>
      <c r="BS75" s="1311"/>
      <c r="BT75" s="1311"/>
      <c r="BU75" s="1311"/>
      <c r="BV75" s="1311"/>
      <c r="BW75" s="1311"/>
      <c r="BX75" s="1311">
        <v>12.3</v>
      </c>
      <c r="BY75" s="1311"/>
      <c r="BZ75" s="1311"/>
      <c r="CA75" s="1311"/>
      <c r="CB75" s="1311"/>
      <c r="CC75" s="1311"/>
      <c r="CD75" s="1311"/>
      <c r="CE75" s="1311"/>
      <c r="CF75" s="1311">
        <v>12.4</v>
      </c>
      <c r="CG75" s="1311"/>
      <c r="CH75" s="1311"/>
      <c r="CI75" s="1311"/>
      <c r="CJ75" s="1311"/>
      <c r="CK75" s="1311"/>
      <c r="CL75" s="1311"/>
      <c r="CM75" s="1311"/>
      <c r="CN75" s="1311">
        <v>12.5</v>
      </c>
      <c r="CO75" s="1311"/>
      <c r="CP75" s="1311"/>
      <c r="CQ75" s="1311"/>
      <c r="CR75" s="1311"/>
      <c r="CS75" s="1311"/>
      <c r="CT75" s="1311"/>
      <c r="CU75" s="1311"/>
      <c r="CV75" s="1311">
        <v>12.3</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607</v>
      </c>
      <c r="AO77" s="1305"/>
      <c r="AP77" s="1305"/>
      <c r="AQ77" s="1305"/>
      <c r="AR77" s="1305"/>
      <c r="AS77" s="1305"/>
      <c r="AT77" s="1305"/>
      <c r="AU77" s="1305"/>
      <c r="AV77" s="1305"/>
      <c r="AW77" s="1305"/>
      <c r="AX77" s="1305"/>
      <c r="AY77" s="1305"/>
      <c r="AZ77" s="1305"/>
      <c r="BA77" s="1305"/>
      <c r="BB77" s="1309" t="s">
        <v>605</v>
      </c>
      <c r="BC77" s="1309"/>
      <c r="BD77" s="1309"/>
      <c r="BE77" s="1309"/>
      <c r="BF77" s="1309"/>
      <c r="BG77" s="1309"/>
      <c r="BH77" s="1309"/>
      <c r="BI77" s="1309"/>
      <c r="BJ77" s="1309"/>
      <c r="BK77" s="1309"/>
      <c r="BL77" s="1309"/>
      <c r="BM77" s="1309"/>
      <c r="BN77" s="1309"/>
      <c r="BO77" s="1309"/>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609</v>
      </c>
      <c r="BC79" s="1309"/>
      <c r="BD79" s="1309"/>
      <c r="BE79" s="1309"/>
      <c r="BF79" s="1309"/>
      <c r="BG79" s="1309"/>
      <c r="BH79" s="1309"/>
      <c r="BI79" s="1309"/>
      <c r="BJ79" s="1309"/>
      <c r="BK79" s="1309"/>
      <c r="BL79" s="1309"/>
      <c r="BM79" s="1309"/>
      <c r="BN79" s="1309"/>
      <c r="BO79" s="1309"/>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Z74yyCmOWcPcyd5XLX7WXUje5wRJekYF2q0d0s3vI889qsAjhwq8hB0qYznMLOPKi4JGsM/lk6kkB9U7bVuw3A==" saltValue="AgLwIbFIq2d+BMagroMmb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election activeCell="CQ81" sqref="CQ8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610</v>
      </c>
    </row>
  </sheetData>
  <sheetProtection algorithmName="SHA-512" hashValue="XU5VgSohm3C1qMIA7XZX5wx8QQEoiEBnuxiCrEcri3SxBov0SJZlWB4tlfxRYsk0s/dOkNQ1ypk/x//ofWaavw==" saltValue="W14kTbREqAojKBiQ0/tr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BK83" sqref="BK8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ZiKU5S3Ai58RLM9M+B5Zg2iEL+8xUd9Bev2FZjLhb6itd0CDllD7v9iuBbDJ4jOhfZd/43jD3YtitTMwafc3uQ==" saltValue="5oEuURBwQlYmttCifgUk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213986</v>
      </c>
      <c r="E3" s="162"/>
      <c r="F3" s="163">
        <v>109920</v>
      </c>
      <c r="G3" s="164"/>
      <c r="H3" s="165"/>
    </row>
    <row r="4" spans="1:8" x14ac:dyDescent="0.15">
      <c r="A4" s="166"/>
      <c r="B4" s="167"/>
      <c r="C4" s="168"/>
      <c r="D4" s="169">
        <v>191676</v>
      </c>
      <c r="E4" s="170"/>
      <c r="F4" s="171">
        <v>62739</v>
      </c>
      <c r="G4" s="172"/>
      <c r="H4" s="173"/>
    </row>
    <row r="5" spans="1:8" x14ac:dyDescent="0.15">
      <c r="A5" s="154" t="s">
        <v>556</v>
      </c>
      <c r="B5" s="159"/>
      <c r="C5" s="160"/>
      <c r="D5" s="161">
        <v>195857</v>
      </c>
      <c r="E5" s="162"/>
      <c r="F5" s="163">
        <v>119882</v>
      </c>
      <c r="G5" s="164"/>
      <c r="H5" s="165"/>
    </row>
    <row r="6" spans="1:8" x14ac:dyDescent="0.15">
      <c r="A6" s="166"/>
      <c r="B6" s="167"/>
      <c r="C6" s="168"/>
      <c r="D6" s="169">
        <v>169346</v>
      </c>
      <c r="E6" s="170"/>
      <c r="F6" s="171">
        <v>66481</v>
      </c>
      <c r="G6" s="172"/>
      <c r="H6" s="173"/>
    </row>
    <row r="7" spans="1:8" x14ac:dyDescent="0.15">
      <c r="A7" s="154" t="s">
        <v>557</v>
      </c>
      <c r="B7" s="159"/>
      <c r="C7" s="160"/>
      <c r="D7" s="161">
        <v>276536</v>
      </c>
      <c r="E7" s="162"/>
      <c r="F7" s="163">
        <v>116162</v>
      </c>
      <c r="G7" s="164"/>
      <c r="H7" s="165"/>
    </row>
    <row r="8" spans="1:8" x14ac:dyDescent="0.15">
      <c r="A8" s="166"/>
      <c r="B8" s="167"/>
      <c r="C8" s="168"/>
      <c r="D8" s="169">
        <v>251368</v>
      </c>
      <c r="E8" s="170"/>
      <c r="F8" s="171">
        <v>61562</v>
      </c>
      <c r="G8" s="172"/>
      <c r="H8" s="173"/>
    </row>
    <row r="9" spans="1:8" x14ac:dyDescent="0.15">
      <c r="A9" s="154" t="s">
        <v>558</v>
      </c>
      <c r="B9" s="159"/>
      <c r="C9" s="160"/>
      <c r="D9" s="161">
        <v>186312</v>
      </c>
      <c r="E9" s="162"/>
      <c r="F9" s="163">
        <v>121449</v>
      </c>
      <c r="G9" s="164"/>
      <c r="H9" s="165"/>
    </row>
    <row r="10" spans="1:8" x14ac:dyDescent="0.15">
      <c r="A10" s="166"/>
      <c r="B10" s="167"/>
      <c r="C10" s="168"/>
      <c r="D10" s="169">
        <v>136910</v>
      </c>
      <c r="E10" s="170"/>
      <c r="F10" s="171">
        <v>62922</v>
      </c>
      <c r="G10" s="172"/>
      <c r="H10" s="173"/>
    </row>
    <row r="11" spans="1:8" x14ac:dyDescent="0.15">
      <c r="A11" s="154" t="s">
        <v>559</v>
      </c>
      <c r="B11" s="159"/>
      <c r="C11" s="160"/>
      <c r="D11" s="161">
        <v>182351</v>
      </c>
      <c r="E11" s="162"/>
      <c r="F11" s="163">
        <v>145139</v>
      </c>
      <c r="G11" s="164"/>
      <c r="H11" s="165"/>
    </row>
    <row r="12" spans="1:8" x14ac:dyDescent="0.15">
      <c r="A12" s="166"/>
      <c r="B12" s="167"/>
      <c r="C12" s="174"/>
      <c r="D12" s="169">
        <v>144350</v>
      </c>
      <c r="E12" s="170"/>
      <c r="F12" s="171">
        <v>83762</v>
      </c>
      <c r="G12" s="172"/>
      <c r="H12" s="173"/>
    </row>
    <row r="13" spans="1:8" x14ac:dyDescent="0.15">
      <c r="A13" s="154"/>
      <c r="B13" s="159"/>
      <c r="C13" s="175"/>
      <c r="D13" s="176">
        <v>211008</v>
      </c>
      <c r="E13" s="177"/>
      <c r="F13" s="178">
        <v>122510</v>
      </c>
      <c r="G13" s="179"/>
      <c r="H13" s="165"/>
    </row>
    <row r="14" spans="1:8" x14ac:dyDescent="0.15">
      <c r="A14" s="166"/>
      <c r="B14" s="167"/>
      <c r="C14" s="168"/>
      <c r="D14" s="169">
        <v>178730</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2.2200000000000002</v>
      </c>
      <c r="C19" s="180">
        <f>ROUND(VALUE(SUBSTITUTE(実質収支比率等に係る経年分析!G$48,"▲","-")),2)</f>
        <v>2.48</v>
      </c>
      <c r="D19" s="180">
        <f>ROUND(VALUE(SUBSTITUTE(実質収支比率等に係る経年分析!H$48,"▲","-")),2)</f>
        <v>3.01</v>
      </c>
      <c r="E19" s="180">
        <f>ROUND(VALUE(SUBSTITUTE(実質収支比率等に係る経年分析!I$48,"▲","-")),2)</f>
        <v>2.96</v>
      </c>
      <c r="F19" s="180">
        <f>ROUND(VALUE(SUBSTITUTE(実質収支比率等に係る経年分析!J$48,"▲","-")),2)</f>
        <v>2.2799999999999998</v>
      </c>
    </row>
    <row r="20" spans="1:11" x14ac:dyDescent="0.15">
      <c r="A20" s="180" t="s">
        <v>55</v>
      </c>
      <c r="B20" s="180">
        <f>ROUND(VALUE(SUBSTITUTE(実質収支比率等に係る経年分析!F$47,"▲","-")),2)</f>
        <v>25.23</v>
      </c>
      <c r="C20" s="180">
        <f>ROUND(VALUE(SUBSTITUTE(実質収支比率等に係る経年分析!G$47,"▲","-")),2)</f>
        <v>27.03</v>
      </c>
      <c r="D20" s="180">
        <f>ROUND(VALUE(SUBSTITUTE(実質収支比率等に係る経年分析!H$47,"▲","-")),2)</f>
        <v>33.380000000000003</v>
      </c>
      <c r="E20" s="180">
        <f>ROUND(VALUE(SUBSTITUTE(実質収支比率等に係る経年分析!I$47,"▲","-")),2)</f>
        <v>36.67</v>
      </c>
      <c r="F20" s="180">
        <f>ROUND(VALUE(SUBSTITUTE(実質収支比率等に係る経年分析!J$47,"▲","-")),2)</f>
        <v>36.75</v>
      </c>
    </row>
    <row r="21" spans="1:11" x14ac:dyDescent="0.15">
      <c r="A21" s="180" t="s">
        <v>56</v>
      </c>
      <c r="B21" s="180">
        <f>IF(ISNUMBER(VALUE(SUBSTITUTE(実質収支比率等に係る経年分析!F$49,"▲","-"))),ROUND(VALUE(SUBSTITUTE(実質収支比率等に係る経年分析!F$49,"▲","-")),2),NA())</f>
        <v>3.27</v>
      </c>
      <c r="C21" s="180">
        <f>IF(ISNUMBER(VALUE(SUBSTITUTE(実質収支比率等に係る経年分析!G$49,"▲","-"))),ROUND(VALUE(SUBSTITUTE(実質収支比率等に係る経年分析!G$49,"▲","-")),2),NA())</f>
        <v>2.2200000000000002</v>
      </c>
      <c r="D21" s="180">
        <f>IF(ISNUMBER(VALUE(SUBSTITUTE(実質収支比率等に係る経年分析!H$49,"▲","-"))),ROUND(VALUE(SUBSTITUTE(実質収支比率等に係る経年分析!H$49,"▲","-")),2),NA())</f>
        <v>6.93</v>
      </c>
      <c r="E21" s="180">
        <f>IF(ISNUMBER(VALUE(SUBSTITUTE(実質収支比率等に係る経年分析!I$49,"▲","-"))),ROUND(VALUE(SUBSTITUTE(実質収支比率等に係る経年分析!I$49,"▲","-")),2),NA())</f>
        <v>2.84</v>
      </c>
      <c r="F21" s="180">
        <f>IF(ISNUMBER(VALUE(SUBSTITUTE(実質収支比率等に係る経年分析!J$49,"▲","-"))),ROUND(VALUE(SUBSTITUTE(実質収支比率等に係る経年分析!J$49,"▲","-")),2),NA())</f>
        <v>-0.73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0.81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0.57999999999999996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0.97</v>
      </c>
    </row>
    <row r="31" spans="1:11" x14ac:dyDescent="0.15">
      <c r="A31" s="181" t="str">
        <f>IF(連結実質赤字比率に係る赤字・黒字の構成分析!C$39="",NA(),連結実質赤字比率に係る赤字・黒字の構成分析!C$39)</f>
        <v>国民健康保険特別会計</v>
      </c>
      <c r="B31" s="181">
        <f>IF(ROUND(VALUE(SUBSTITUTE(連結実質赤字比率に係る赤字・黒字の構成分析!F$39,"▲", "-")), 2) &lt; 0, ABS(ROUND(VALUE(SUBSTITUTE(連結実質赤字比率に係る赤字・黒字の構成分析!F$39,"▲", "-")), 2)), NA())</f>
        <v>4.1500000000000004</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0.37</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1.45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1.06</v>
      </c>
    </row>
    <row r="32" spans="1:11" x14ac:dyDescent="0.15">
      <c r="A32" s="181" t="str">
        <f>IF(連結実質赤字比率に係る赤字・黒字の構成分析!C$38="",NA(),連結実質赤字比率に係る赤字・黒字の構成分析!C$38)</f>
        <v>一般旅客自動車運送事業会計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1.1399999999999999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1.22</v>
      </c>
    </row>
    <row r="33" spans="1:16" x14ac:dyDescent="0.15">
      <c r="A33" s="181" t="str">
        <f>IF(連結実質赤字比率に係る赤字・黒字の構成分析!C$37="",NA(),連結実質赤字比率に係る赤字・黒字の構成分析!C$37)</f>
        <v>浄化槽設置管理事業特別会計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2.2200000000000002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2.4700000000000002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3.88</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611</v>
      </c>
      <c r="E42" s="182"/>
      <c r="F42" s="182"/>
      <c r="G42" s="182">
        <f>'実質公債費比率（分子）の構造'!L$52</f>
        <v>605</v>
      </c>
      <c r="H42" s="182"/>
      <c r="I42" s="182"/>
      <c r="J42" s="182">
        <f>'実質公債費比率（分子）の構造'!M$52</f>
        <v>590</v>
      </c>
      <c r="K42" s="182"/>
      <c r="L42" s="182"/>
      <c r="M42" s="182">
        <f>'実質公債費比率（分子）の構造'!N$52</f>
        <v>539</v>
      </c>
      <c r="N42" s="182"/>
      <c r="O42" s="182"/>
      <c r="P42" s="182">
        <f>'実質公債費比率（分子）の構造'!O$52</f>
        <v>566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v>
      </c>
      <c r="C44" s="182"/>
      <c r="D44" s="182"/>
      <c r="E44" s="182">
        <f>'実質公債費比率（分子）の構造'!L$50</f>
        <v>16</v>
      </c>
      <c r="F44" s="182"/>
      <c r="G44" s="182"/>
      <c r="H44" s="182">
        <f>'実質公債費比率（分子）の構造'!M$50</f>
        <v>16</v>
      </c>
      <c r="I44" s="182"/>
      <c r="J44" s="182"/>
      <c r="K44" s="182">
        <f>'実質公債費比率（分子）の構造'!N$50</f>
        <v>16</v>
      </c>
      <c r="L44" s="182"/>
      <c r="M44" s="182"/>
      <c r="N44" s="182">
        <f>'実質公債費比率（分子）の構造'!O$50</f>
        <v>16</v>
      </c>
      <c r="O44" s="182"/>
      <c r="P44" s="182"/>
    </row>
    <row r="45" spans="1:16" x14ac:dyDescent="0.15">
      <c r="A45" s="182" t="s">
        <v>66</v>
      </c>
      <c r="B45" s="182">
        <f>'実質公債費比率（分子）の構造'!K$49</f>
        <v>48</v>
      </c>
      <c r="C45" s="182"/>
      <c r="D45" s="182"/>
      <c r="E45" s="182">
        <f>'実質公債費比率（分子）の構造'!L$49</f>
        <v>56</v>
      </c>
      <c r="F45" s="182"/>
      <c r="G45" s="182"/>
      <c r="H45" s="182">
        <f>'実質公債費比率（分子）の構造'!M$49</f>
        <v>56</v>
      </c>
      <c r="I45" s="182"/>
      <c r="J45" s="182"/>
      <c r="K45" s="182">
        <f>'実質公債費比率（分子）の構造'!N$49</f>
        <v>56</v>
      </c>
      <c r="L45" s="182"/>
      <c r="M45" s="182"/>
      <c r="N45" s="182">
        <f>'実質公債費比率（分子）の構造'!O$49</f>
        <v>55</v>
      </c>
      <c r="O45" s="182"/>
      <c r="P45" s="182"/>
    </row>
    <row r="46" spans="1:16" x14ac:dyDescent="0.15">
      <c r="A46" s="182" t="s">
        <v>67</v>
      </c>
      <c r="B46" s="182">
        <f>'実質公債費比率（分子）の構造'!K$48</f>
        <v>163</v>
      </c>
      <c r="C46" s="182"/>
      <c r="D46" s="182"/>
      <c r="E46" s="182">
        <f>'実質公債費比率（分子）の構造'!L$48</f>
        <v>159</v>
      </c>
      <c r="F46" s="182"/>
      <c r="G46" s="182"/>
      <c r="H46" s="182">
        <f>'実質公債費比率（分子）の構造'!M$48</f>
        <v>148</v>
      </c>
      <c r="I46" s="182"/>
      <c r="J46" s="182"/>
      <c r="K46" s="182">
        <f>'実質公債費比率（分子）の構造'!N$48</f>
        <v>142</v>
      </c>
      <c r="L46" s="182"/>
      <c r="M46" s="182"/>
      <c r="N46" s="182">
        <f>'実質公債費比率（分子）の構造'!O$48</f>
        <v>137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769</v>
      </c>
      <c r="C49" s="182"/>
      <c r="D49" s="182"/>
      <c r="E49" s="182">
        <f>'実質公債費比率（分子）の構造'!L$45</f>
        <v>770</v>
      </c>
      <c r="F49" s="182"/>
      <c r="G49" s="182"/>
      <c r="H49" s="182">
        <f>'実質公債費比率（分子）の構造'!M$45</f>
        <v>744</v>
      </c>
      <c r="I49" s="182"/>
      <c r="J49" s="182"/>
      <c r="K49" s="182">
        <f>'実質公債費比率（分子）の構造'!N$45</f>
        <v>716</v>
      </c>
      <c r="L49" s="182"/>
      <c r="M49" s="182"/>
      <c r="N49" s="182">
        <f>'実質公債費比率（分子）の構造'!O$45</f>
        <v>736</v>
      </c>
      <c r="O49" s="182"/>
      <c r="P49" s="182"/>
    </row>
    <row r="50" spans="1:16" x14ac:dyDescent="0.15">
      <c r="A50" s="182" t="s">
        <v>71</v>
      </c>
      <c r="B50" s="182" t="e">
        <f>NA()</f>
        <v>#N/A</v>
      </c>
      <c r="C50" s="182">
        <f>IF(ISNUMBER('実質公債費比率（分子）の構造'!K$53),'実質公債費比率（分子）の構造'!K$53,NA())</f>
        <v>385</v>
      </c>
      <c r="D50" s="182" t="e">
        <f>NA()</f>
        <v>#N/A</v>
      </c>
      <c r="E50" s="182" t="e">
        <f>NA()</f>
        <v>#N/A</v>
      </c>
      <c r="F50" s="182">
        <f>IF(ISNUMBER('実質公債費比率（分子）の構造'!L$53),'実質公債費比率（分子）の構造'!L$53,NA())</f>
        <v>396</v>
      </c>
      <c r="G50" s="182" t="e">
        <f>NA()</f>
        <v>#N/A</v>
      </c>
      <c r="H50" s="182" t="e">
        <f>NA()</f>
        <v>#N/A</v>
      </c>
      <c r="I50" s="182">
        <f>IF(ISNUMBER('実質公債費比率（分子）の構造'!M$53),'実質公債費比率（分子）の構造'!M$53,NA())</f>
        <v>374</v>
      </c>
      <c r="J50" s="182" t="e">
        <f>NA()</f>
        <v>#N/A</v>
      </c>
      <c r="K50" s="182" t="e">
        <f>NA()</f>
        <v>#N/A</v>
      </c>
      <c r="L50" s="182">
        <f>IF(ISNUMBER('実質公債費比率（分子）の構造'!N$53),'実質公債費比率（分子）の構造'!N$53,NA())</f>
        <v>391</v>
      </c>
      <c r="M50" s="182" t="e">
        <f>NA()</f>
        <v>#N/A</v>
      </c>
      <c r="N50" s="182" t="e">
        <f>NA()</f>
        <v>#N/A</v>
      </c>
      <c r="O50" s="182">
        <f>IF(ISNUMBER('実質公債費比率（分子）の構造'!O$53),'実質公債費比率（分子）の構造'!O$53,NA())</f>
        <v>378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4881</v>
      </c>
      <c r="E56" s="181"/>
      <c r="F56" s="181"/>
      <c r="G56" s="181">
        <f>'将来負担比率（分子）の構造'!J$52</f>
        <v>4735</v>
      </c>
      <c r="H56" s="181"/>
      <c r="I56" s="181"/>
      <c r="J56" s="181">
        <f>'将来負担比率（分子）の構造'!K$52</f>
        <v>4762</v>
      </c>
      <c r="K56" s="181"/>
      <c r="L56" s="181"/>
      <c r="M56" s="181">
        <f>'将来負担比率（分子）の構造'!L$52</f>
        <v>4664</v>
      </c>
      <c r="N56" s="181"/>
      <c r="O56" s="181"/>
      <c r="P56" s="181">
        <f>'将来負担比率（分子）の構造'!M$52</f>
        <v>4490</v>
      </c>
    </row>
    <row r="57" spans="1:16" x14ac:dyDescent="0.15">
      <c r="A57" s="181" t="s">
        <v>42</v>
      </c>
      <c r="B57" s="181"/>
      <c r="C57" s="181"/>
      <c r="D57" s="181">
        <f>'将来負担比率（分子）の構造'!I$51</f>
        <v>1022</v>
      </c>
      <c r="E57" s="181"/>
      <c r="F57" s="181"/>
      <c r="G57" s="181">
        <f>'将来負担比率（分子）の構造'!J$51</f>
        <v>828</v>
      </c>
      <c r="H57" s="181"/>
      <c r="I57" s="181"/>
      <c r="J57" s="181">
        <f>'将来負担比率（分子）の構造'!K$51</f>
        <v>737</v>
      </c>
      <c r="K57" s="181"/>
      <c r="L57" s="181"/>
      <c r="M57" s="181">
        <f>'将来負担比率（分子）の構造'!L$51</f>
        <v>592</v>
      </c>
      <c r="N57" s="181"/>
      <c r="O57" s="181"/>
      <c r="P57" s="181">
        <f>'将来負担比率（分子）の構造'!M$51</f>
        <v>570</v>
      </c>
    </row>
    <row r="58" spans="1:16" x14ac:dyDescent="0.15">
      <c r="A58" s="181" t="s">
        <v>41</v>
      </c>
      <c r="B58" s="181"/>
      <c r="C58" s="181"/>
      <c r="D58" s="181">
        <f>'将来負担比率（分子）の構造'!I$50</f>
        <v>2633</v>
      </c>
      <c r="E58" s="181"/>
      <c r="F58" s="181"/>
      <c r="G58" s="181">
        <f>'将来負担比率（分子）の構造'!J$50</f>
        <v>2812</v>
      </c>
      <c r="H58" s="181"/>
      <c r="I58" s="181"/>
      <c r="J58" s="181">
        <f>'将来負担比率（分子）の構造'!K$50</f>
        <v>3270</v>
      </c>
      <c r="K58" s="181"/>
      <c r="L58" s="181"/>
      <c r="M58" s="181">
        <f>'将来負担比率（分子）の構造'!L$50</f>
        <v>3723</v>
      </c>
      <c r="N58" s="181"/>
      <c r="O58" s="181"/>
      <c r="P58" s="181">
        <f>'将来負担比率（分子）の構造'!M$50</f>
        <v>3840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1204</v>
      </c>
      <c r="C62" s="181"/>
      <c r="D62" s="181"/>
      <c r="E62" s="181">
        <f>'将来負担比率（分子）の構造'!J$45</f>
        <v>1220</v>
      </c>
      <c r="F62" s="181"/>
      <c r="G62" s="181"/>
      <c r="H62" s="181">
        <f>'将来負担比率（分子）の構造'!K$45</f>
        <v>1176</v>
      </c>
      <c r="I62" s="181"/>
      <c r="J62" s="181"/>
      <c r="K62" s="181">
        <f>'将来負担比率（分子）の構造'!L$45</f>
        <v>1155</v>
      </c>
      <c r="L62" s="181"/>
      <c r="M62" s="181"/>
      <c r="N62" s="181">
        <f>'将来負担比率（分子）の構造'!M$45</f>
        <v>1228</v>
      </c>
      <c r="O62" s="181"/>
      <c r="P62" s="181"/>
    </row>
    <row r="63" spans="1:16" x14ac:dyDescent="0.15">
      <c r="A63" s="181" t="s">
        <v>34</v>
      </c>
      <c r="B63" s="181">
        <f>'将来負担比率（分子）の構造'!I$44</f>
        <v>449</v>
      </c>
      <c r="C63" s="181"/>
      <c r="D63" s="181"/>
      <c r="E63" s="181">
        <f>'将来負担比率（分子）の構造'!J$44</f>
        <v>396</v>
      </c>
      <c r="F63" s="181"/>
      <c r="G63" s="181"/>
      <c r="H63" s="181">
        <f>'将来負担比率（分子）の構造'!K$44</f>
        <v>343</v>
      </c>
      <c r="I63" s="181"/>
      <c r="J63" s="181"/>
      <c r="K63" s="181">
        <f>'将来負担比率（分子）の構造'!L$44</f>
        <v>289</v>
      </c>
      <c r="L63" s="181"/>
      <c r="M63" s="181"/>
      <c r="N63" s="181">
        <f>'将来負担比率（分子）の構造'!M$44</f>
        <v>237</v>
      </c>
      <c r="O63" s="181"/>
      <c r="P63" s="181"/>
    </row>
    <row r="64" spans="1:16" x14ac:dyDescent="0.15">
      <c r="A64" s="181" t="s">
        <v>33</v>
      </c>
      <c r="B64" s="181">
        <f>'将来負担比率（分子）の構造'!I$43</f>
        <v>1511</v>
      </c>
      <c r="C64" s="181"/>
      <c r="D64" s="181"/>
      <c r="E64" s="181">
        <f>'将来負担比率（分子）の構造'!J$43</f>
        <v>1435</v>
      </c>
      <c r="F64" s="181"/>
      <c r="G64" s="181"/>
      <c r="H64" s="181">
        <f>'将来負担比率（分子）の構造'!K$43</f>
        <v>1219</v>
      </c>
      <c r="I64" s="181"/>
      <c r="J64" s="181"/>
      <c r="K64" s="181">
        <f>'将来負担比率（分子）の構造'!L$43</f>
        <v>1221</v>
      </c>
      <c r="L64" s="181"/>
      <c r="M64" s="181"/>
      <c r="N64" s="181">
        <f>'将来負担比率（分子）の構造'!M$43</f>
        <v>1171</v>
      </c>
      <c r="O64" s="181"/>
      <c r="P64" s="181"/>
    </row>
    <row r="65" spans="1:16" x14ac:dyDescent="0.15">
      <c r="A65" s="181" t="s">
        <v>32</v>
      </c>
      <c r="B65" s="181">
        <f>'将来負担比率（分子）の構造'!I$42</f>
        <v>80</v>
      </c>
      <c r="C65" s="181"/>
      <c r="D65" s="181"/>
      <c r="E65" s="181">
        <f>'将来負担比率（分子）の構造'!J$42</f>
        <v>64</v>
      </c>
      <c r="F65" s="181"/>
      <c r="G65" s="181"/>
      <c r="H65" s="181">
        <f>'将来負担比率（分子）の構造'!K$42</f>
        <v>48</v>
      </c>
      <c r="I65" s="181"/>
      <c r="J65" s="181"/>
      <c r="K65" s="181">
        <f>'将来負担比率（分子）の構造'!L$42</f>
        <v>32</v>
      </c>
      <c r="L65" s="181"/>
      <c r="M65" s="181"/>
      <c r="N65" s="181">
        <f>'将来負担比率（分子）の構造'!M$42</f>
        <v>16</v>
      </c>
      <c r="O65" s="181"/>
      <c r="P65" s="181"/>
    </row>
    <row r="66" spans="1:16" x14ac:dyDescent="0.15">
      <c r="A66" s="181" t="s">
        <v>31</v>
      </c>
      <c r="B66" s="181">
        <f>'将来負担比率（分子）の構造'!I$41</f>
        <v>7376</v>
      </c>
      <c r="C66" s="181"/>
      <c r="D66" s="181"/>
      <c r="E66" s="181">
        <f>'将来負担比率（分子）の構造'!J$41</f>
        <v>7185</v>
      </c>
      <c r="F66" s="181"/>
      <c r="G66" s="181"/>
      <c r="H66" s="181">
        <f>'将来負担比率（分子）の構造'!K$41</f>
        <v>7065</v>
      </c>
      <c r="I66" s="181"/>
      <c r="J66" s="181"/>
      <c r="K66" s="181">
        <f>'将来負担比率（分子）の構造'!L$41</f>
        <v>6822</v>
      </c>
      <c r="L66" s="181"/>
      <c r="M66" s="181"/>
      <c r="N66" s="181">
        <f>'将来負担比率（分子）の構造'!M$41</f>
        <v>6454</v>
      </c>
      <c r="O66" s="181"/>
      <c r="P66" s="181"/>
    </row>
    <row r="67" spans="1:16" x14ac:dyDescent="0.15">
      <c r="A67" s="181" t="s">
        <v>75</v>
      </c>
      <c r="B67" s="181" t="e">
        <f>NA()</f>
        <v>#N/A</v>
      </c>
      <c r="C67" s="181">
        <f>IF(ISNUMBER('将来負担比率（分子）の構造'!I$53), IF('将来負担比率（分子）の構造'!I$53 &lt; 0, 0, '将来負担比率（分子）の構造'!I$53), NA())</f>
        <v>2085</v>
      </c>
      <c r="D67" s="181" t="e">
        <f>NA()</f>
        <v>#N/A</v>
      </c>
      <c r="E67" s="181" t="e">
        <f>NA()</f>
        <v>#N/A</v>
      </c>
      <c r="F67" s="181">
        <f>IF(ISNUMBER('将来負担比率（分子）の構造'!J$53), IF('将来負担比率（分子）の構造'!J$53 &lt; 0, 0, '将来負担比率（分子）の構造'!J$53), NA())</f>
        <v>1924</v>
      </c>
      <c r="G67" s="181" t="e">
        <f>NA()</f>
        <v>#N/A</v>
      </c>
      <c r="H67" s="181" t="e">
        <f>NA()</f>
        <v>#N/A</v>
      </c>
      <c r="I67" s="181">
        <f>IF(ISNUMBER('将来負担比率（分子）の構造'!K$53), IF('将来負担比率（分子）の構造'!K$53 &lt; 0, 0, '将来負担比率（分子）の構造'!K$53), NA())</f>
        <v>1082</v>
      </c>
      <c r="J67" s="181" t="e">
        <f>NA()</f>
        <v>#N/A</v>
      </c>
      <c r="K67" s="181" t="e">
        <f>NA()</f>
        <v>#N/A</v>
      </c>
      <c r="L67" s="181">
        <f>IF(ISNUMBER('将来負担比率（分子）の構造'!L$53), IF('将来負担比率（分子）の構造'!L$53 &lt; 0, 0, '将来負担比率（分子）の構造'!L$53), NA())</f>
        <v>541</v>
      </c>
      <c r="M67" s="181" t="e">
        <f>NA()</f>
        <v>#N/A</v>
      </c>
      <c r="N67" s="181" t="e">
        <f>NA()</f>
        <v>#N/A</v>
      </c>
      <c r="O67" s="181">
        <f>IF(ISNUMBER('将来負担比率（分子）の構造'!M$53), IF('将来負担比率（分子）の構造'!M$53 &lt; 0, 0, '将来負担比率（分子）の構造'!M$53), NA())</f>
        <v>205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1200</v>
      </c>
      <c r="C72" s="185">
        <f>基金残高に係る経年分析!G55</f>
        <v>1304</v>
      </c>
      <c r="D72" s="185">
        <f>基金残高に係る経年分析!H55</f>
        <v>1304</v>
      </c>
    </row>
    <row r="73" spans="1:16" x14ac:dyDescent="0.15">
      <c r="A73" s="184" t="s">
        <v>78</v>
      </c>
      <c r="B73" s="185">
        <f>基金残高に係る経年分析!F56</f>
        <v>212</v>
      </c>
      <c r="C73" s="185">
        <f>基金残高に係る経年分析!G56</f>
        <v>212</v>
      </c>
      <c r="D73" s="185">
        <f>基金残高に係る経年分析!H56</f>
        <v>212</v>
      </c>
    </row>
    <row r="74" spans="1:16" x14ac:dyDescent="0.15">
      <c r="A74" s="184" t="s">
        <v>79</v>
      </c>
      <c r="B74" s="185">
        <f>基金残高に係る経年分析!F57</f>
        <v>1507</v>
      </c>
      <c r="C74" s="185">
        <f>基金残高に係る経年分析!G57</f>
        <v>1857</v>
      </c>
      <c r="D74" s="185">
        <f>基金残高に係る経年分析!H57</f>
        <v>1968</v>
      </c>
    </row>
  </sheetData>
  <sheetProtection algorithmName="SHA-512" hashValue="VFA9Kh2t/DK6ByOMvVgYmhMCGjU722TpkSfBPAN73jI8LMAhlweo81CO/RQUV85pvifEpPomXX0MgmlH3bZSZg==" saltValue="kRWJ8YO1RsmpdtpfUKAo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226</v>
      </c>
      <c r="C5" s="709"/>
      <c r="D5" s="709"/>
      <c r="E5" s="709"/>
      <c r="F5" s="709"/>
      <c r="G5" s="709"/>
      <c r="H5" s="709"/>
      <c r="I5" s="709"/>
      <c r="J5" s="709"/>
      <c r="K5" s="709"/>
      <c r="L5" s="709"/>
      <c r="M5" s="709"/>
      <c r="N5" s="709"/>
      <c r="O5" s="709"/>
      <c r="P5" s="709"/>
      <c r="Q5" s="710"/>
      <c r="R5" s="695">
        <v>961372</v>
      </c>
      <c r="S5" s="696"/>
      <c r="T5" s="696"/>
      <c r="U5" s="696"/>
      <c r="V5" s="696"/>
      <c r="W5" s="696"/>
      <c r="X5" s="696"/>
      <c r="Y5" s="739"/>
      <c r="Z5" s="757">
        <v>12.7</v>
      </c>
      <c r="AA5" s="757"/>
      <c r="AB5" s="757"/>
      <c r="AC5" s="757"/>
      <c r="AD5" s="758">
        <v>961372</v>
      </c>
      <c r="AE5" s="758"/>
      <c r="AF5" s="758"/>
      <c r="AG5" s="758"/>
      <c r="AH5" s="758"/>
      <c r="AI5" s="758"/>
      <c r="AJ5" s="758"/>
      <c r="AK5" s="758"/>
      <c r="AL5" s="740">
        <v>27.7</v>
      </c>
      <c r="AM5" s="713"/>
      <c r="AN5" s="713"/>
      <c r="AO5" s="741"/>
      <c r="AP5" s="708" t="s">
        <v>227</v>
      </c>
      <c r="AQ5" s="709"/>
      <c r="AR5" s="709"/>
      <c r="AS5" s="709"/>
      <c r="AT5" s="709"/>
      <c r="AU5" s="709"/>
      <c r="AV5" s="709"/>
      <c r="AW5" s="709"/>
      <c r="AX5" s="709"/>
      <c r="AY5" s="709"/>
      <c r="AZ5" s="709"/>
      <c r="BA5" s="709"/>
      <c r="BB5" s="709"/>
      <c r="BC5" s="709"/>
      <c r="BD5" s="709"/>
      <c r="BE5" s="709"/>
      <c r="BF5" s="710"/>
      <c r="BG5" s="640">
        <v>961372</v>
      </c>
      <c r="BH5" s="641"/>
      <c r="BI5" s="641"/>
      <c r="BJ5" s="641"/>
      <c r="BK5" s="641"/>
      <c r="BL5" s="641"/>
      <c r="BM5" s="641"/>
      <c r="BN5" s="642"/>
      <c r="BO5" s="677">
        <v>100</v>
      </c>
      <c r="BP5" s="677"/>
      <c r="BQ5" s="677"/>
      <c r="BR5" s="677"/>
      <c r="BS5" s="678" t="s">
        <v>137</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73774</v>
      </c>
      <c r="S6" s="641"/>
      <c r="T6" s="641"/>
      <c r="U6" s="641"/>
      <c r="V6" s="641"/>
      <c r="W6" s="641"/>
      <c r="X6" s="641"/>
      <c r="Y6" s="642"/>
      <c r="Z6" s="677">
        <v>1</v>
      </c>
      <c r="AA6" s="677"/>
      <c r="AB6" s="677"/>
      <c r="AC6" s="677"/>
      <c r="AD6" s="678">
        <v>73774</v>
      </c>
      <c r="AE6" s="678"/>
      <c r="AF6" s="678"/>
      <c r="AG6" s="678"/>
      <c r="AH6" s="678"/>
      <c r="AI6" s="678"/>
      <c r="AJ6" s="678"/>
      <c r="AK6" s="678"/>
      <c r="AL6" s="643">
        <v>2.1</v>
      </c>
      <c r="AM6" s="644"/>
      <c r="AN6" s="644"/>
      <c r="AO6" s="679"/>
      <c r="AP6" s="637" t="s">
        <v>232</v>
      </c>
      <c r="AQ6" s="638"/>
      <c r="AR6" s="638"/>
      <c r="AS6" s="638"/>
      <c r="AT6" s="638"/>
      <c r="AU6" s="638"/>
      <c r="AV6" s="638"/>
      <c r="AW6" s="638"/>
      <c r="AX6" s="638"/>
      <c r="AY6" s="638"/>
      <c r="AZ6" s="638"/>
      <c r="BA6" s="638"/>
      <c r="BB6" s="638"/>
      <c r="BC6" s="638"/>
      <c r="BD6" s="638"/>
      <c r="BE6" s="638"/>
      <c r="BF6" s="639"/>
      <c r="BG6" s="640">
        <v>961372</v>
      </c>
      <c r="BH6" s="641"/>
      <c r="BI6" s="641"/>
      <c r="BJ6" s="641"/>
      <c r="BK6" s="641"/>
      <c r="BL6" s="641"/>
      <c r="BM6" s="641"/>
      <c r="BN6" s="642"/>
      <c r="BO6" s="677">
        <v>100</v>
      </c>
      <c r="BP6" s="677"/>
      <c r="BQ6" s="677"/>
      <c r="BR6" s="677"/>
      <c r="BS6" s="678" t="s">
        <v>137</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87278</v>
      </c>
      <c r="CS6" s="641"/>
      <c r="CT6" s="641"/>
      <c r="CU6" s="641"/>
      <c r="CV6" s="641"/>
      <c r="CW6" s="641"/>
      <c r="CX6" s="641"/>
      <c r="CY6" s="642"/>
      <c r="CZ6" s="740">
        <v>1.2</v>
      </c>
      <c r="DA6" s="713"/>
      <c r="DB6" s="713"/>
      <c r="DC6" s="743"/>
      <c r="DD6" s="646" t="s">
        <v>234</v>
      </c>
      <c r="DE6" s="641"/>
      <c r="DF6" s="641"/>
      <c r="DG6" s="641"/>
      <c r="DH6" s="641"/>
      <c r="DI6" s="641"/>
      <c r="DJ6" s="641"/>
      <c r="DK6" s="641"/>
      <c r="DL6" s="641"/>
      <c r="DM6" s="641"/>
      <c r="DN6" s="641"/>
      <c r="DO6" s="641"/>
      <c r="DP6" s="642"/>
      <c r="DQ6" s="646">
        <v>87278</v>
      </c>
      <c r="DR6" s="641"/>
      <c r="DS6" s="641"/>
      <c r="DT6" s="641"/>
      <c r="DU6" s="641"/>
      <c r="DV6" s="641"/>
      <c r="DW6" s="641"/>
      <c r="DX6" s="641"/>
      <c r="DY6" s="641"/>
      <c r="DZ6" s="641"/>
      <c r="EA6" s="641"/>
      <c r="EB6" s="641"/>
      <c r="EC6" s="684"/>
    </row>
    <row r="7" spans="2:143" ht="11.25" customHeight="1" x14ac:dyDescent="0.15">
      <c r="B7" s="637" t="s">
        <v>235</v>
      </c>
      <c r="C7" s="638"/>
      <c r="D7" s="638"/>
      <c r="E7" s="638"/>
      <c r="F7" s="638"/>
      <c r="G7" s="638"/>
      <c r="H7" s="638"/>
      <c r="I7" s="638"/>
      <c r="J7" s="638"/>
      <c r="K7" s="638"/>
      <c r="L7" s="638"/>
      <c r="M7" s="638"/>
      <c r="N7" s="638"/>
      <c r="O7" s="638"/>
      <c r="P7" s="638"/>
      <c r="Q7" s="639"/>
      <c r="R7" s="640">
        <v>1186</v>
      </c>
      <c r="S7" s="641"/>
      <c r="T7" s="641"/>
      <c r="U7" s="641"/>
      <c r="V7" s="641"/>
      <c r="W7" s="641"/>
      <c r="X7" s="641"/>
      <c r="Y7" s="642"/>
      <c r="Z7" s="677">
        <v>0</v>
      </c>
      <c r="AA7" s="677"/>
      <c r="AB7" s="677"/>
      <c r="AC7" s="677"/>
      <c r="AD7" s="678">
        <v>1186</v>
      </c>
      <c r="AE7" s="678"/>
      <c r="AF7" s="678"/>
      <c r="AG7" s="678"/>
      <c r="AH7" s="678"/>
      <c r="AI7" s="678"/>
      <c r="AJ7" s="678"/>
      <c r="AK7" s="678"/>
      <c r="AL7" s="643">
        <v>0</v>
      </c>
      <c r="AM7" s="644"/>
      <c r="AN7" s="644"/>
      <c r="AO7" s="679"/>
      <c r="AP7" s="637" t="s">
        <v>236</v>
      </c>
      <c r="AQ7" s="638"/>
      <c r="AR7" s="638"/>
      <c r="AS7" s="638"/>
      <c r="AT7" s="638"/>
      <c r="AU7" s="638"/>
      <c r="AV7" s="638"/>
      <c r="AW7" s="638"/>
      <c r="AX7" s="638"/>
      <c r="AY7" s="638"/>
      <c r="AZ7" s="638"/>
      <c r="BA7" s="638"/>
      <c r="BB7" s="638"/>
      <c r="BC7" s="638"/>
      <c r="BD7" s="638"/>
      <c r="BE7" s="638"/>
      <c r="BF7" s="639"/>
      <c r="BG7" s="640">
        <v>404930</v>
      </c>
      <c r="BH7" s="641"/>
      <c r="BI7" s="641"/>
      <c r="BJ7" s="641"/>
      <c r="BK7" s="641"/>
      <c r="BL7" s="641"/>
      <c r="BM7" s="641"/>
      <c r="BN7" s="642"/>
      <c r="BO7" s="677">
        <v>42.1</v>
      </c>
      <c r="BP7" s="677"/>
      <c r="BQ7" s="677"/>
      <c r="BR7" s="677"/>
      <c r="BS7" s="678" t="s">
        <v>138</v>
      </c>
      <c r="BT7" s="678"/>
      <c r="BU7" s="678"/>
      <c r="BV7" s="678"/>
      <c r="BW7" s="678"/>
      <c r="BX7" s="678"/>
      <c r="BY7" s="678"/>
      <c r="BZ7" s="678"/>
      <c r="CA7" s="678"/>
      <c r="CB7" s="728"/>
      <c r="CD7" s="673" t="s">
        <v>237</v>
      </c>
      <c r="CE7" s="674"/>
      <c r="CF7" s="674"/>
      <c r="CG7" s="674"/>
      <c r="CH7" s="674"/>
      <c r="CI7" s="674"/>
      <c r="CJ7" s="674"/>
      <c r="CK7" s="674"/>
      <c r="CL7" s="674"/>
      <c r="CM7" s="674"/>
      <c r="CN7" s="674"/>
      <c r="CO7" s="674"/>
      <c r="CP7" s="674"/>
      <c r="CQ7" s="675"/>
      <c r="CR7" s="640">
        <v>967097</v>
      </c>
      <c r="CS7" s="641"/>
      <c r="CT7" s="641"/>
      <c r="CU7" s="641"/>
      <c r="CV7" s="641"/>
      <c r="CW7" s="641"/>
      <c r="CX7" s="641"/>
      <c r="CY7" s="642"/>
      <c r="CZ7" s="677">
        <v>13.1</v>
      </c>
      <c r="DA7" s="677"/>
      <c r="DB7" s="677"/>
      <c r="DC7" s="677"/>
      <c r="DD7" s="646">
        <v>9720</v>
      </c>
      <c r="DE7" s="641"/>
      <c r="DF7" s="641"/>
      <c r="DG7" s="641"/>
      <c r="DH7" s="641"/>
      <c r="DI7" s="641"/>
      <c r="DJ7" s="641"/>
      <c r="DK7" s="641"/>
      <c r="DL7" s="641"/>
      <c r="DM7" s="641"/>
      <c r="DN7" s="641"/>
      <c r="DO7" s="641"/>
      <c r="DP7" s="642"/>
      <c r="DQ7" s="646">
        <v>771330</v>
      </c>
      <c r="DR7" s="641"/>
      <c r="DS7" s="641"/>
      <c r="DT7" s="641"/>
      <c r="DU7" s="641"/>
      <c r="DV7" s="641"/>
      <c r="DW7" s="641"/>
      <c r="DX7" s="641"/>
      <c r="DY7" s="641"/>
      <c r="DZ7" s="641"/>
      <c r="EA7" s="641"/>
      <c r="EB7" s="641"/>
      <c r="EC7" s="684"/>
    </row>
    <row r="8" spans="2:143" ht="11.25" customHeight="1" x14ac:dyDescent="0.15">
      <c r="B8" s="637" t="s">
        <v>238</v>
      </c>
      <c r="C8" s="638"/>
      <c r="D8" s="638"/>
      <c r="E8" s="638"/>
      <c r="F8" s="638"/>
      <c r="G8" s="638"/>
      <c r="H8" s="638"/>
      <c r="I8" s="638"/>
      <c r="J8" s="638"/>
      <c r="K8" s="638"/>
      <c r="L8" s="638"/>
      <c r="M8" s="638"/>
      <c r="N8" s="638"/>
      <c r="O8" s="638"/>
      <c r="P8" s="638"/>
      <c r="Q8" s="639"/>
      <c r="R8" s="640">
        <v>5887</v>
      </c>
      <c r="S8" s="641"/>
      <c r="T8" s="641"/>
      <c r="U8" s="641"/>
      <c r="V8" s="641"/>
      <c r="W8" s="641"/>
      <c r="X8" s="641"/>
      <c r="Y8" s="642"/>
      <c r="Z8" s="677">
        <v>0.1</v>
      </c>
      <c r="AA8" s="677"/>
      <c r="AB8" s="677"/>
      <c r="AC8" s="677"/>
      <c r="AD8" s="678">
        <v>5887</v>
      </c>
      <c r="AE8" s="678"/>
      <c r="AF8" s="678"/>
      <c r="AG8" s="678"/>
      <c r="AH8" s="678"/>
      <c r="AI8" s="678"/>
      <c r="AJ8" s="678"/>
      <c r="AK8" s="678"/>
      <c r="AL8" s="643">
        <v>0.2</v>
      </c>
      <c r="AM8" s="644"/>
      <c r="AN8" s="644"/>
      <c r="AO8" s="679"/>
      <c r="AP8" s="637" t="s">
        <v>239</v>
      </c>
      <c r="AQ8" s="638"/>
      <c r="AR8" s="638"/>
      <c r="AS8" s="638"/>
      <c r="AT8" s="638"/>
      <c r="AU8" s="638"/>
      <c r="AV8" s="638"/>
      <c r="AW8" s="638"/>
      <c r="AX8" s="638"/>
      <c r="AY8" s="638"/>
      <c r="AZ8" s="638"/>
      <c r="BA8" s="638"/>
      <c r="BB8" s="638"/>
      <c r="BC8" s="638"/>
      <c r="BD8" s="638"/>
      <c r="BE8" s="638"/>
      <c r="BF8" s="639"/>
      <c r="BG8" s="640">
        <v>12990</v>
      </c>
      <c r="BH8" s="641"/>
      <c r="BI8" s="641"/>
      <c r="BJ8" s="641"/>
      <c r="BK8" s="641"/>
      <c r="BL8" s="641"/>
      <c r="BM8" s="641"/>
      <c r="BN8" s="642"/>
      <c r="BO8" s="677">
        <v>1.4</v>
      </c>
      <c r="BP8" s="677"/>
      <c r="BQ8" s="677"/>
      <c r="BR8" s="677"/>
      <c r="BS8" s="646" t="s">
        <v>137</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1336261</v>
      </c>
      <c r="CS8" s="641"/>
      <c r="CT8" s="641"/>
      <c r="CU8" s="641"/>
      <c r="CV8" s="641"/>
      <c r="CW8" s="641"/>
      <c r="CX8" s="641"/>
      <c r="CY8" s="642"/>
      <c r="CZ8" s="677">
        <v>18.100000000000001</v>
      </c>
      <c r="DA8" s="677"/>
      <c r="DB8" s="677"/>
      <c r="DC8" s="677"/>
      <c r="DD8" s="646">
        <v>4289</v>
      </c>
      <c r="DE8" s="641"/>
      <c r="DF8" s="641"/>
      <c r="DG8" s="641"/>
      <c r="DH8" s="641"/>
      <c r="DI8" s="641"/>
      <c r="DJ8" s="641"/>
      <c r="DK8" s="641"/>
      <c r="DL8" s="641"/>
      <c r="DM8" s="641"/>
      <c r="DN8" s="641"/>
      <c r="DO8" s="641"/>
      <c r="DP8" s="642"/>
      <c r="DQ8" s="646">
        <v>589770</v>
      </c>
      <c r="DR8" s="641"/>
      <c r="DS8" s="641"/>
      <c r="DT8" s="641"/>
      <c r="DU8" s="641"/>
      <c r="DV8" s="641"/>
      <c r="DW8" s="641"/>
      <c r="DX8" s="641"/>
      <c r="DY8" s="641"/>
      <c r="DZ8" s="641"/>
      <c r="EA8" s="641"/>
      <c r="EB8" s="641"/>
      <c r="EC8" s="684"/>
    </row>
    <row r="9" spans="2:143" ht="11.25" customHeight="1" x14ac:dyDescent="0.15">
      <c r="B9" s="637" t="s">
        <v>241</v>
      </c>
      <c r="C9" s="638"/>
      <c r="D9" s="638"/>
      <c r="E9" s="638"/>
      <c r="F9" s="638"/>
      <c r="G9" s="638"/>
      <c r="H9" s="638"/>
      <c r="I9" s="638"/>
      <c r="J9" s="638"/>
      <c r="K9" s="638"/>
      <c r="L9" s="638"/>
      <c r="M9" s="638"/>
      <c r="N9" s="638"/>
      <c r="O9" s="638"/>
      <c r="P9" s="638"/>
      <c r="Q9" s="639"/>
      <c r="R9" s="640">
        <v>3617</v>
      </c>
      <c r="S9" s="641"/>
      <c r="T9" s="641"/>
      <c r="U9" s="641"/>
      <c r="V9" s="641"/>
      <c r="W9" s="641"/>
      <c r="X9" s="641"/>
      <c r="Y9" s="642"/>
      <c r="Z9" s="677">
        <v>0</v>
      </c>
      <c r="AA9" s="677"/>
      <c r="AB9" s="677"/>
      <c r="AC9" s="677"/>
      <c r="AD9" s="678">
        <v>3617</v>
      </c>
      <c r="AE9" s="678"/>
      <c r="AF9" s="678"/>
      <c r="AG9" s="678"/>
      <c r="AH9" s="678"/>
      <c r="AI9" s="678"/>
      <c r="AJ9" s="678"/>
      <c r="AK9" s="678"/>
      <c r="AL9" s="643">
        <v>0.1</v>
      </c>
      <c r="AM9" s="644"/>
      <c r="AN9" s="644"/>
      <c r="AO9" s="679"/>
      <c r="AP9" s="637" t="s">
        <v>242</v>
      </c>
      <c r="AQ9" s="638"/>
      <c r="AR9" s="638"/>
      <c r="AS9" s="638"/>
      <c r="AT9" s="638"/>
      <c r="AU9" s="638"/>
      <c r="AV9" s="638"/>
      <c r="AW9" s="638"/>
      <c r="AX9" s="638"/>
      <c r="AY9" s="638"/>
      <c r="AZ9" s="638"/>
      <c r="BA9" s="638"/>
      <c r="BB9" s="638"/>
      <c r="BC9" s="638"/>
      <c r="BD9" s="638"/>
      <c r="BE9" s="638"/>
      <c r="BF9" s="639"/>
      <c r="BG9" s="640">
        <v>349981</v>
      </c>
      <c r="BH9" s="641"/>
      <c r="BI9" s="641"/>
      <c r="BJ9" s="641"/>
      <c r="BK9" s="641"/>
      <c r="BL9" s="641"/>
      <c r="BM9" s="641"/>
      <c r="BN9" s="642"/>
      <c r="BO9" s="677">
        <v>36.4</v>
      </c>
      <c r="BP9" s="677"/>
      <c r="BQ9" s="677"/>
      <c r="BR9" s="677"/>
      <c r="BS9" s="646" t="s">
        <v>234</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1281674</v>
      </c>
      <c r="CS9" s="641"/>
      <c r="CT9" s="641"/>
      <c r="CU9" s="641"/>
      <c r="CV9" s="641"/>
      <c r="CW9" s="641"/>
      <c r="CX9" s="641"/>
      <c r="CY9" s="642"/>
      <c r="CZ9" s="677">
        <v>17.399999999999999</v>
      </c>
      <c r="DA9" s="677"/>
      <c r="DB9" s="677"/>
      <c r="DC9" s="677"/>
      <c r="DD9" s="646">
        <v>139833</v>
      </c>
      <c r="DE9" s="641"/>
      <c r="DF9" s="641"/>
      <c r="DG9" s="641"/>
      <c r="DH9" s="641"/>
      <c r="DI9" s="641"/>
      <c r="DJ9" s="641"/>
      <c r="DK9" s="641"/>
      <c r="DL9" s="641"/>
      <c r="DM9" s="641"/>
      <c r="DN9" s="641"/>
      <c r="DO9" s="641"/>
      <c r="DP9" s="642"/>
      <c r="DQ9" s="646">
        <v>727654</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138</v>
      </c>
      <c r="S10" s="641"/>
      <c r="T10" s="641"/>
      <c r="U10" s="641"/>
      <c r="V10" s="641"/>
      <c r="W10" s="641"/>
      <c r="X10" s="641"/>
      <c r="Y10" s="642"/>
      <c r="Z10" s="677" t="s">
        <v>234</v>
      </c>
      <c r="AA10" s="677"/>
      <c r="AB10" s="677"/>
      <c r="AC10" s="677"/>
      <c r="AD10" s="678" t="s">
        <v>234</v>
      </c>
      <c r="AE10" s="678"/>
      <c r="AF10" s="678"/>
      <c r="AG10" s="678"/>
      <c r="AH10" s="678"/>
      <c r="AI10" s="678"/>
      <c r="AJ10" s="678"/>
      <c r="AK10" s="678"/>
      <c r="AL10" s="643" t="s">
        <v>137</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20063</v>
      </c>
      <c r="BH10" s="641"/>
      <c r="BI10" s="641"/>
      <c r="BJ10" s="641"/>
      <c r="BK10" s="641"/>
      <c r="BL10" s="641"/>
      <c r="BM10" s="641"/>
      <c r="BN10" s="642"/>
      <c r="BO10" s="677">
        <v>2.1</v>
      </c>
      <c r="BP10" s="677"/>
      <c r="BQ10" s="677"/>
      <c r="BR10" s="677"/>
      <c r="BS10" s="646" t="s">
        <v>137</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142942</v>
      </c>
      <c r="CS10" s="641"/>
      <c r="CT10" s="641"/>
      <c r="CU10" s="641"/>
      <c r="CV10" s="641"/>
      <c r="CW10" s="641"/>
      <c r="CX10" s="641"/>
      <c r="CY10" s="642"/>
      <c r="CZ10" s="677">
        <v>1.9</v>
      </c>
      <c r="DA10" s="677"/>
      <c r="DB10" s="677"/>
      <c r="DC10" s="677"/>
      <c r="DD10" s="646">
        <v>5131</v>
      </c>
      <c r="DE10" s="641"/>
      <c r="DF10" s="641"/>
      <c r="DG10" s="641"/>
      <c r="DH10" s="641"/>
      <c r="DI10" s="641"/>
      <c r="DJ10" s="641"/>
      <c r="DK10" s="641"/>
      <c r="DL10" s="641"/>
      <c r="DM10" s="641"/>
      <c r="DN10" s="641"/>
      <c r="DO10" s="641"/>
      <c r="DP10" s="642"/>
      <c r="DQ10" s="646">
        <v>78511</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133367</v>
      </c>
      <c r="S11" s="641"/>
      <c r="T11" s="641"/>
      <c r="U11" s="641"/>
      <c r="V11" s="641"/>
      <c r="W11" s="641"/>
      <c r="X11" s="641"/>
      <c r="Y11" s="642"/>
      <c r="Z11" s="643">
        <v>1.8</v>
      </c>
      <c r="AA11" s="644"/>
      <c r="AB11" s="644"/>
      <c r="AC11" s="645"/>
      <c r="AD11" s="646">
        <v>133367</v>
      </c>
      <c r="AE11" s="641"/>
      <c r="AF11" s="641"/>
      <c r="AG11" s="641"/>
      <c r="AH11" s="641"/>
      <c r="AI11" s="641"/>
      <c r="AJ11" s="641"/>
      <c r="AK11" s="642"/>
      <c r="AL11" s="643">
        <v>3.8</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21896</v>
      </c>
      <c r="BH11" s="641"/>
      <c r="BI11" s="641"/>
      <c r="BJ11" s="641"/>
      <c r="BK11" s="641"/>
      <c r="BL11" s="641"/>
      <c r="BM11" s="641"/>
      <c r="BN11" s="642"/>
      <c r="BO11" s="677">
        <v>2.2999999999999998</v>
      </c>
      <c r="BP11" s="677"/>
      <c r="BQ11" s="677"/>
      <c r="BR11" s="677"/>
      <c r="BS11" s="646" t="s">
        <v>137</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563246</v>
      </c>
      <c r="CS11" s="641"/>
      <c r="CT11" s="641"/>
      <c r="CU11" s="641"/>
      <c r="CV11" s="641"/>
      <c r="CW11" s="641"/>
      <c r="CX11" s="641"/>
      <c r="CY11" s="642"/>
      <c r="CZ11" s="677">
        <v>7.6</v>
      </c>
      <c r="DA11" s="677"/>
      <c r="DB11" s="677"/>
      <c r="DC11" s="677"/>
      <c r="DD11" s="646">
        <v>283194</v>
      </c>
      <c r="DE11" s="641"/>
      <c r="DF11" s="641"/>
      <c r="DG11" s="641"/>
      <c r="DH11" s="641"/>
      <c r="DI11" s="641"/>
      <c r="DJ11" s="641"/>
      <c r="DK11" s="641"/>
      <c r="DL11" s="641"/>
      <c r="DM11" s="641"/>
      <c r="DN11" s="641"/>
      <c r="DO11" s="641"/>
      <c r="DP11" s="642"/>
      <c r="DQ11" s="646">
        <v>195473</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t="s">
        <v>137</v>
      </c>
      <c r="S12" s="641"/>
      <c r="T12" s="641"/>
      <c r="U12" s="641"/>
      <c r="V12" s="641"/>
      <c r="W12" s="641"/>
      <c r="X12" s="641"/>
      <c r="Y12" s="642"/>
      <c r="Z12" s="677" t="s">
        <v>137</v>
      </c>
      <c r="AA12" s="677"/>
      <c r="AB12" s="677"/>
      <c r="AC12" s="677"/>
      <c r="AD12" s="678" t="s">
        <v>137</v>
      </c>
      <c r="AE12" s="678"/>
      <c r="AF12" s="678"/>
      <c r="AG12" s="678"/>
      <c r="AH12" s="678"/>
      <c r="AI12" s="678"/>
      <c r="AJ12" s="678"/>
      <c r="AK12" s="678"/>
      <c r="AL12" s="643" t="s">
        <v>137</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436079</v>
      </c>
      <c r="BH12" s="641"/>
      <c r="BI12" s="641"/>
      <c r="BJ12" s="641"/>
      <c r="BK12" s="641"/>
      <c r="BL12" s="641"/>
      <c r="BM12" s="641"/>
      <c r="BN12" s="642"/>
      <c r="BO12" s="677">
        <v>45.4</v>
      </c>
      <c r="BP12" s="677"/>
      <c r="BQ12" s="677"/>
      <c r="BR12" s="677"/>
      <c r="BS12" s="646" t="s">
        <v>234</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212892</v>
      </c>
      <c r="CS12" s="641"/>
      <c r="CT12" s="641"/>
      <c r="CU12" s="641"/>
      <c r="CV12" s="641"/>
      <c r="CW12" s="641"/>
      <c r="CX12" s="641"/>
      <c r="CY12" s="642"/>
      <c r="CZ12" s="677">
        <v>2.9</v>
      </c>
      <c r="DA12" s="677"/>
      <c r="DB12" s="677"/>
      <c r="DC12" s="677"/>
      <c r="DD12" s="646">
        <v>29986</v>
      </c>
      <c r="DE12" s="641"/>
      <c r="DF12" s="641"/>
      <c r="DG12" s="641"/>
      <c r="DH12" s="641"/>
      <c r="DI12" s="641"/>
      <c r="DJ12" s="641"/>
      <c r="DK12" s="641"/>
      <c r="DL12" s="641"/>
      <c r="DM12" s="641"/>
      <c r="DN12" s="641"/>
      <c r="DO12" s="641"/>
      <c r="DP12" s="642"/>
      <c r="DQ12" s="646">
        <v>67410</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137</v>
      </c>
      <c r="S13" s="641"/>
      <c r="T13" s="641"/>
      <c r="U13" s="641"/>
      <c r="V13" s="641"/>
      <c r="W13" s="641"/>
      <c r="X13" s="641"/>
      <c r="Y13" s="642"/>
      <c r="Z13" s="677" t="s">
        <v>137</v>
      </c>
      <c r="AA13" s="677"/>
      <c r="AB13" s="677"/>
      <c r="AC13" s="677"/>
      <c r="AD13" s="678" t="s">
        <v>137</v>
      </c>
      <c r="AE13" s="678"/>
      <c r="AF13" s="678"/>
      <c r="AG13" s="678"/>
      <c r="AH13" s="678"/>
      <c r="AI13" s="678"/>
      <c r="AJ13" s="678"/>
      <c r="AK13" s="678"/>
      <c r="AL13" s="643" t="s">
        <v>137</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368909</v>
      </c>
      <c r="BH13" s="641"/>
      <c r="BI13" s="641"/>
      <c r="BJ13" s="641"/>
      <c r="BK13" s="641"/>
      <c r="BL13" s="641"/>
      <c r="BM13" s="641"/>
      <c r="BN13" s="642"/>
      <c r="BO13" s="677">
        <v>38.4</v>
      </c>
      <c r="BP13" s="677"/>
      <c r="BQ13" s="677"/>
      <c r="BR13" s="677"/>
      <c r="BS13" s="646" t="s">
        <v>137</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825043</v>
      </c>
      <c r="CS13" s="641"/>
      <c r="CT13" s="641"/>
      <c r="CU13" s="641"/>
      <c r="CV13" s="641"/>
      <c r="CW13" s="641"/>
      <c r="CX13" s="641"/>
      <c r="CY13" s="642"/>
      <c r="CZ13" s="677">
        <v>11.2</v>
      </c>
      <c r="DA13" s="677"/>
      <c r="DB13" s="677"/>
      <c r="DC13" s="677"/>
      <c r="DD13" s="646">
        <v>671381</v>
      </c>
      <c r="DE13" s="641"/>
      <c r="DF13" s="641"/>
      <c r="DG13" s="641"/>
      <c r="DH13" s="641"/>
      <c r="DI13" s="641"/>
      <c r="DJ13" s="641"/>
      <c r="DK13" s="641"/>
      <c r="DL13" s="641"/>
      <c r="DM13" s="641"/>
      <c r="DN13" s="641"/>
      <c r="DO13" s="641"/>
      <c r="DP13" s="642"/>
      <c r="DQ13" s="646">
        <v>156979</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18210</v>
      </c>
      <c r="S14" s="641"/>
      <c r="T14" s="641"/>
      <c r="U14" s="641"/>
      <c r="V14" s="641"/>
      <c r="W14" s="641"/>
      <c r="X14" s="641"/>
      <c r="Y14" s="642"/>
      <c r="Z14" s="677">
        <v>0.2</v>
      </c>
      <c r="AA14" s="677"/>
      <c r="AB14" s="677"/>
      <c r="AC14" s="677"/>
      <c r="AD14" s="678">
        <v>18210</v>
      </c>
      <c r="AE14" s="678"/>
      <c r="AF14" s="678"/>
      <c r="AG14" s="678"/>
      <c r="AH14" s="678"/>
      <c r="AI14" s="678"/>
      <c r="AJ14" s="678"/>
      <c r="AK14" s="678"/>
      <c r="AL14" s="643">
        <v>0.5</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39501</v>
      </c>
      <c r="BH14" s="641"/>
      <c r="BI14" s="641"/>
      <c r="BJ14" s="641"/>
      <c r="BK14" s="641"/>
      <c r="BL14" s="641"/>
      <c r="BM14" s="641"/>
      <c r="BN14" s="642"/>
      <c r="BO14" s="677">
        <v>4.0999999999999996</v>
      </c>
      <c r="BP14" s="677"/>
      <c r="BQ14" s="677"/>
      <c r="BR14" s="677"/>
      <c r="BS14" s="646" t="s">
        <v>137</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370577</v>
      </c>
      <c r="CS14" s="641"/>
      <c r="CT14" s="641"/>
      <c r="CU14" s="641"/>
      <c r="CV14" s="641"/>
      <c r="CW14" s="641"/>
      <c r="CX14" s="641"/>
      <c r="CY14" s="642"/>
      <c r="CZ14" s="677">
        <v>5</v>
      </c>
      <c r="DA14" s="677"/>
      <c r="DB14" s="677"/>
      <c r="DC14" s="677"/>
      <c r="DD14" s="646">
        <v>32233</v>
      </c>
      <c r="DE14" s="641"/>
      <c r="DF14" s="641"/>
      <c r="DG14" s="641"/>
      <c r="DH14" s="641"/>
      <c r="DI14" s="641"/>
      <c r="DJ14" s="641"/>
      <c r="DK14" s="641"/>
      <c r="DL14" s="641"/>
      <c r="DM14" s="641"/>
      <c r="DN14" s="641"/>
      <c r="DO14" s="641"/>
      <c r="DP14" s="642"/>
      <c r="DQ14" s="646">
        <v>183750</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137</v>
      </c>
      <c r="S15" s="641"/>
      <c r="T15" s="641"/>
      <c r="U15" s="641"/>
      <c r="V15" s="641"/>
      <c r="W15" s="641"/>
      <c r="X15" s="641"/>
      <c r="Y15" s="642"/>
      <c r="Z15" s="677" t="s">
        <v>137</v>
      </c>
      <c r="AA15" s="677"/>
      <c r="AB15" s="677"/>
      <c r="AC15" s="677"/>
      <c r="AD15" s="678" t="s">
        <v>234</v>
      </c>
      <c r="AE15" s="678"/>
      <c r="AF15" s="678"/>
      <c r="AG15" s="678"/>
      <c r="AH15" s="678"/>
      <c r="AI15" s="678"/>
      <c r="AJ15" s="678"/>
      <c r="AK15" s="678"/>
      <c r="AL15" s="643" t="s">
        <v>234</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80862</v>
      </c>
      <c r="BH15" s="641"/>
      <c r="BI15" s="641"/>
      <c r="BJ15" s="641"/>
      <c r="BK15" s="641"/>
      <c r="BL15" s="641"/>
      <c r="BM15" s="641"/>
      <c r="BN15" s="642"/>
      <c r="BO15" s="677">
        <v>8.4</v>
      </c>
      <c r="BP15" s="677"/>
      <c r="BQ15" s="677"/>
      <c r="BR15" s="677"/>
      <c r="BS15" s="646" t="s">
        <v>234</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742887</v>
      </c>
      <c r="CS15" s="641"/>
      <c r="CT15" s="641"/>
      <c r="CU15" s="641"/>
      <c r="CV15" s="641"/>
      <c r="CW15" s="641"/>
      <c r="CX15" s="641"/>
      <c r="CY15" s="642"/>
      <c r="CZ15" s="677">
        <v>10.1</v>
      </c>
      <c r="DA15" s="677"/>
      <c r="DB15" s="677"/>
      <c r="DC15" s="677"/>
      <c r="DD15" s="646">
        <v>160138</v>
      </c>
      <c r="DE15" s="641"/>
      <c r="DF15" s="641"/>
      <c r="DG15" s="641"/>
      <c r="DH15" s="641"/>
      <c r="DI15" s="641"/>
      <c r="DJ15" s="641"/>
      <c r="DK15" s="641"/>
      <c r="DL15" s="641"/>
      <c r="DM15" s="641"/>
      <c r="DN15" s="641"/>
      <c r="DO15" s="641"/>
      <c r="DP15" s="642"/>
      <c r="DQ15" s="646">
        <v>388981</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6435</v>
      </c>
      <c r="S16" s="641"/>
      <c r="T16" s="641"/>
      <c r="U16" s="641"/>
      <c r="V16" s="641"/>
      <c r="W16" s="641"/>
      <c r="X16" s="641"/>
      <c r="Y16" s="642"/>
      <c r="Z16" s="677">
        <v>0.1</v>
      </c>
      <c r="AA16" s="677"/>
      <c r="AB16" s="677"/>
      <c r="AC16" s="677"/>
      <c r="AD16" s="678">
        <v>6435</v>
      </c>
      <c r="AE16" s="678"/>
      <c r="AF16" s="678"/>
      <c r="AG16" s="678"/>
      <c r="AH16" s="678"/>
      <c r="AI16" s="678"/>
      <c r="AJ16" s="678"/>
      <c r="AK16" s="678"/>
      <c r="AL16" s="643">
        <v>0.2</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234</v>
      </c>
      <c r="BH16" s="641"/>
      <c r="BI16" s="641"/>
      <c r="BJ16" s="641"/>
      <c r="BK16" s="641"/>
      <c r="BL16" s="641"/>
      <c r="BM16" s="641"/>
      <c r="BN16" s="642"/>
      <c r="BO16" s="677" t="s">
        <v>138</v>
      </c>
      <c r="BP16" s="677"/>
      <c r="BQ16" s="677"/>
      <c r="BR16" s="677"/>
      <c r="BS16" s="646" t="s">
        <v>137</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36883</v>
      </c>
      <c r="CS16" s="641"/>
      <c r="CT16" s="641"/>
      <c r="CU16" s="641"/>
      <c r="CV16" s="641"/>
      <c r="CW16" s="641"/>
      <c r="CX16" s="641"/>
      <c r="CY16" s="642"/>
      <c r="CZ16" s="677">
        <v>0.5</v>
      </c>
      <c r="DA16" s="677"/>
      <c r="DB16" s="677"/>
      <c r="DC16" s="677"/>
      <c r="DD16" s="646" t="s">
        <v>137</v>
      </c>
      <c r="DE16" s="641"/>
      <c r="DF16" s="641"/>
      <c r="DG16" s="641"/>
      <c r="DH16" s="641"/>
      <c r="DI16" s="641"/>
      <c r="DJ16" s="641"/>
      <c r="DK16" s="641"/>
      <c r="DL16" s="641"/>
      <c r="DM16" s="641"/>
      <c r="DN16" s="641"/>
      <c r="DO16" s="641"/>
      <c r="DP16" s="642"/>
      <c r="DQ16" s="646">
        <v>27914</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36722</v>
      </c>
      <c r="S17" s="641"/>
      <c r="T17" s="641"/>
      <c r="U17" s="641"/>
      <c r="V17" s="641"/>
      <c r="W17" s="641"/>
      <c r="X17" s="641"/>
      <c r="Y17" s="642"/>
      <c r="Z17" s="677">
        <v>0.5</v>
      </c>
      <c r="AA17" s="677"/>
      <c r="AB17" s="677"/>
      <c r="AC17" s="677"/>
      <c r="AD17" s="678">
        <v>36722</v>
      </c>
      <c r="AE17" s="678"/>
      <c r="AF17" s="678"/>
      <c r="AG17" s="678"/>
      <c r="AH17" s="678"/>
      <c r="AI17" s="678"/>
      <c r="AJ17" s="678"/>
      <c r="AK17" s="678"/>
      <c r="AL17" s="643">
        <v>1.1000000000000001</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138</v>
      </c>
      <c r="BH17" s="641"/>
      <c r="BI17" s="641"/>
      <c r="BJ17" s="641"/>
      <c r="BK17" s="641"/>
      <c r="BL17" s="641"/>
      <c r="BM17" s="641"/>
      <c r="BN17" s="642"/>
      <c r="BO17" s="677" t="s">
        <v>234</v>
      </c>
      <c r="BP17" s="677"/>
      <c r="BQ17" s="677"/>
      <c r="BR17" s="677"/>
      <c r="BS17" s="646" t="s">
        <v>234</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736061</v>
      </c>
      <c r="CS17" s="641"/>
      <c r="CT17" s="641"/>
      <c r="CU17" s="641"/>
      <c r="CV17" s="641"/>
      <c r="CW17" s="641"/>
      <c r="CX17" s="641"/>
      <c r="CY17" s="642"/>
      <c r="CZ17" s="677">
        <v>10</v>
      </c>
      <c r="DA17" s="677"/>
      <c r="DB17" s="677"/>
      <c r="DC17" s="677"/>
      <c r="DD17" s="646" t="s">
        <v>137</v>
      </c>
      <c r="DE17" s="641"/>
      <c r="DF17" s="641"/>
      <c r="DG17" s="641"/>
      <c r="DH17" s="641"/>
      <c r="DI17" s="641"/>
      <c r="DJ17" s="641"/>
      <c r="DK17" s="641"/>
      <c r="DL17" s="641"/>
      <c r="DM17" s="641"/>
      <c r="DN17" s="641"/>
      <c r="DO17" s="641"/>
      <c r="DP17" s="642"/>
      <c r="DQ17" s="646">
        <v>655836</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1652</v>
      </c>
      <c r="S18" s="641"/>
      <c r="T18" s="641"/>
      <c r="U18" s="641"/>
      <c r="V18" s="641"/>
      <c r="W18" s="641"/>
      <c r="X18" s="641"/>
      <c r="Y18" s="642"/>
      <c r="Z18" s="677">
        <v>0</v>
      </c>
      <c r="AA18" s="677"/>
      <c r="AB18" s="677"/>
      <c r="AC18" s="677"/>
      <c r="AD18" s="678">
        <v>1652</v>
      </c>
      <c r="AE18" s="678"/>
      <c r="AF18" s="678"/>
      <c r="AG18" s="678"/>
      <c r="AH18" s="678"/>
      <c r="AI18" s="678"/>
      <c r="AJ18" s="678"/>
      <c r="AK18" s="678"/>
      <c r="AL18" s="643">
        <v>0</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137</v>
      </c>
      <c r="BH18" s="641"/>
      <c r="BI18" s="641"/>
      <c r="BJ18" s="641"/>
      <c r="BK18" s="641"/>
      <c r="BL18" s="641"/>
      <c r="BM18" s="641"/>
      <c r="BN18" s="642"/>
      <c r="BO18" s="677" t="s">
        <v>234</v>
      </c>
      <c r="BP18" s="677"/>
      <c r="BQ18" s="677"/>
      <c r="BR18" s="677"/>
      <c r="BS18" s="646" t="s">
        <v>137</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v>75000</v>
      </c>
      <c r="CS18" s="641"/>
      <c r="CT18" s="641"/>
      <c r="CU18" s="641"/>
      <c r="CV18" s="641"/>
      <c r="CW18" s="641"/>
      <c r="CX18" s="641"/>
      <c r="CY18" s="642"/>
      <c r="CZ18" s="677">
        <v>1</v>
      </c>
      <c r="DA18" s="677"/>
      <c r="DB18" s="677"/>
      <c r="DC18" s="677"/>
      <c r="DD18" s="646" t="s">
        <v>138</v>
      </c>
      <c r="DE18" s="641"/>
      <c r="DF18" s="641"/>
      <c r="DG18" s="641"/>
      <c r="DH18" s="641"/>
      <c r="DI18" s="641"/>
      <c r="DJ18" s="641"/>
      <c r="DK18" s="641"/>
      <c r="DL18" s="641"/>
      <c r="DM18" s="641"/>
      <c r="DN18" s="641"/>
      <c r="DO18" s="641"/>
      <c r="DP18" s="642"/>
      <c r="DQ18" s="646">
        <v>75000</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3094</v>
      </c>
      <c r="S19" s="641"/>
      <c r="T19" s="641"/>
      <c r="U19" s="641"/>
      <c r="V19" s="641"/>
      <c r="W19" s="641"/>
      <c r="X19" s="641"/>
      <c r="Y19" s="642"/>
      <c r="Z19" s="677">
        <v>0</v>
      </c>
      <c r="AA19" s="677"/>
      <c r="AB19" s="677"/>
      <c r="AC19" s="677"/>
      <c r="AD19" s="678">
        <v>3094</v>
      </c>
      <c r="AE19" s="678"/>
      <c r="AF19" s="678"/>
      <c r="AG19" s="678"/>
      <c r="AH19" s="678"/>
      <c r="AI19" s="678"/>
      <c r="AJ19" s="678"/>
      <c r="AK19" s="678"/>
      <c r="AL19" s="643">
        <v>0.1</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t="s">
        <v>137</v>
      </c>
      <c r="BH19" s="641"/>
      <c r="BI19" s="641"/>
      <c r="BJ19" s="641"/>
      <c r="BK19" s="641"/>
      <c r="BL19" s="641"/>
      <c r="BM19" s="641"/>
      <c r="BN19" s="642"/>
      <c r="BO19" s="677" t="s">
        <v>137</v>
      </c>
      <c r="BP19" s="677"/>
      <c r="BQ19" s="677"/>
      <c r="BR19" s="677"/>
      <c r="BS19" s="646" t="s">
        <v>137</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137</v>
      </c>
      <c r="CS19" s="641"/>
      <c r="CT19" s="641"/>
      <c r="CU19" s="641"/>
      <c r="CV19" s="641"/>
      <c r="CW19" s="641"/>
      <c r="CX19" s="641"/>
      <c r="CY19" s="642"/>
      <c r="CZ19" s="677" t="s">
        <v>137</v>
      </c>
      <c r="DA19" s="677"/>
      <c r="DB19" s="677"/>
      <c r="DC19" s="677"/>
      <c r="DD19" s="646" t="s">
        <v>137</v>
      </c>
      <c r="DE19" s="641"/>
      <c r="DF19" s="641"/>
      <c r="DG19" s="641"/>
      <c r="DH19" s="641"/>
      <c r="DI19" s="641"/>
      <c r="DJ19" s="641"/>
      <c r="DK19" s="641"/>
      <c r="DL19" s="641"/>
      <c r="DM19" s="641"/>
      <c r="DN19" s="641"/>
      <c r="DO19" s="641"/>
      <c r="DP19" s="642"/>
      <c r="DQ19" s="646" t="s">
        <v>234</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617</v>
      </c>
      <c r="S20" s="641"/>
      <c r="T20" s="641"/>
      <c r="U20" s="641"/>
      <c r="V20" s="641"/>
      <c r="W20" s="641"/>
      <c r="X20" s="641"/>
      <c r="Y20" s="642"/>
      <c r="Z20" s="677">
        <v>0</v>
      </c>
      <c r="AA20" s="677"/>
      <c r="AB20" s="677"/>
      <c r="AC20" s="677"/>
      <c r="AD20" s="678">
        <v>617</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t="s">
        <v>137</v>
      </c>
      <c r="BH20" s="641"/>
      <c r="BI20" s="641"/>
      <c r="BJ20" s="641"/>
      <c r="BK20" s="641"/>
      <c r="BL20" s="641"/>
      <c r="BM20" s="641"/>
      <c r="BN20" s="642"/>
      <c r="BO20" s="677" t="s">
        <v>138</v>
      </c>
      <c r="BP20" s="677"/>
      <c r="BQ20" s="677"/>
      <c r="BR20" s="677"/>
      <c r="BS20" s="646" t="s">
        <v>137</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7377841</v>
      </c>
      <c r="CS20" s="641"/>
      <c r="CT20" s="641"/>
      <c r="CU20" s="641"/>
      <c r="CV20" s="641"/>
      <c r="CW20" s="641"/>
      <c r="CX20" s="641"/>
      <c r="CY20" s="642"/>
      <c r="CZ20" s="677">
        <v>100</v>
      </c>
      <c r="DA20" s="677"/>
      <c r="DB20" s="677"/>
      <c r="DC20" s="677"/>
      <c r="DD20" s="646">
        <v>1335905</v>
      </c>
      <c r="DE20" s="641"/>
      <c r="DF20" s="641"/>
      <c r="DG20" s="641"/>
      <c r="DH20" s="641"/>
      <c r="DI20" s="641"/>
      <c r="DJ20" s="641"/>
      <c r="DK20" s="641"/>
      <c r="DL20" s="641"/>
      <c r="DM20" s="641"/>
      <c r="DN20" s="641"/>
      <c r="DO20" s="641"/>
      <c r="DP20" s="642"/>
      <c r="DQ20" s="646">
        <v>4005886</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31359</v>
      </c>
      <c r="S21" s="641"/>
      <c r="T21" s="641"/>
      <c r="U21" s="641"/>
      <c r="V21" s="641"/>
      <c r="W21" s="641"/>
      <c r="X21" s="641"/>
      <c r="Y21" s="642"/>
      <c r="Z21" s="677">
        <v>0.4</v>
      </c>
      <c r="AA21" s="677"/>
      <c r="AB21" s="677"/>
      <c r="AC21" s="677"/>
      <c r="AD21" s="678">
        <v>31359</v>
      </c>
      <c r="AE21" s="678"/>
      <c r="AF21" s="678"/>
      <c r="AG21" s="678"/>
      <c r="AH21" s="678"/>
      <c r="AI21" s="678"/>
      <c r="AJ21" s="678"/>
      <c r="AK21" s="678"/>
      <c r="AL21" s="643">
        <v>0.9</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t="s">
        <v>234</v>
      </c>
      <c r="BH21" s="641"/>
      <c r="BI21" s="641"/>
      <c r="BJ21" s="641"/>
      <c r="BK21" s="641"/>
      <c r="BL21" s="641"/>
      <c r="BM21" s="641"/>
      <c r="BN21" s="642"/>
      <c r="BO21" s="677" t="s">
        <v>138</v>
      </c>
      <c r="BP21" s="677"/>
      <c r="BQ21" s="677"/>
      <c r="BR21" s="677"/>
      <c r="BS21" s="646" t="s">
        <v>137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2647701</v>
      </c>
      <c r="S22" s="641"/>
      <c r="T22" s="641"/>
      <c r="U22" s="641"/>
      <c r="V22" s="641"/>
      <c r="W22" s="641"/>
      <c r="X22" s="641"/>
      <c r="Y22" s="642"/>
      <c r="Z22" s="677">
        <v>35.1</v>
      </c>
      <c r="AA22" s="677"/>
      <c r="AB22" s="677"/>
      <c r="AC22" s="677"/>
      <c r="AD22" s="678">
        <v>2227219</v>
      </c>
      <c r="AE22" s="678"/>
      <c r="AF22" s="678"/>
      <c r="AG22" s="678"/>
      <c r="AH22" s="678"/>
      <c r="AI22" s="678"/>
      <c r="AJ22" s="678"/>
      <c r="AK22" s="678"/>
      <c r="AL22" s="643">
        <v>64.2</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137</v>
      </c>
      <c r="BH22" s="641"/>
      <c r="BI22" s="641"/>
      <c r="BJ22" s="641"/>
      <c r="BK22" s="641"/>
      <c r="BL22" s="641"/>
      <c r="BM22" s="641"/>
      <c r="BN22" s="642"/>
      <c r="BO22" s="677" t="s">
        <v>138</v>
      </c>
      <c r="BP22" s="677"/>
      <c r="BQ22" s="677"/>
      <c r="BR22" s="677"/>
      <c r="BS22" s="646" t="s">
        <v>234</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2227219</v>
      </c>
      <c r="S23" s="641"/>
      <c r="T23" s="641"/>
      <c r="U23" s="641"/>
      <c r="V23" s="641"/>
      <c r="W23" s="641"/>
      <c r="X23" s="641"/>
      <c r="Y23" s="642"/>
      <c r="Z23" s="677">
        <v>29.5</v>
      </c>
      <c r="AA23" s="677"/>
      <c r="AB23" s="677"/>
      <c r="AC23" s="677"/>
      <c r="AD23" s="678">
        <v>2227219</v>
      </c>
      <c r="AE23" s="678"/>
      <c r="AF23" s="678"/>
      <c r="AG23" s="678"/>
      <c r="AH23" s="678"/>
      <c r="AI23" s="678"/>
      <c r="AJ23" s="678"/>
      <c r="AK23" s="678"/>
      <c r="AL23" s="643">
        <v>64.2</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t="s">
        <v>234</v>
      </c>
      <c r="BH23" s="641"/>
      <c r="BI23" s="641"/>
      <c r="BJ23" s="641"/>
      <c r="BK23" s="641"/>
      <c r="BL23" s="641"/>
      <c r="BM23" s="641"/>
      <c r="BN23" s="642"/>
      <c r="BO23" s="677" t="s">
        <v>137</v>
      </c>
      <c r="BP23" s="677"/>
      <c r="BQ23" s="677"/>
      <c r="BR23" s="677"/>
      <c r="BS23" s="646" t="s">
        <v>137</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420476</v>
      </c>
      <c r="S24" s="641"/>
      <c r="T24" s="641"/>
      <c r="U24" s="641"/>
      <c r="V24" s="641"/>
      <c r="W24" s="641"/>
      <c r="X24" s="641"/>
      <c r="Y24" s="642"/>
      <c r="Z24" s="677">
        <v>5.6</v>
      </c>
      <c r="AA24" s="677"/>
      <c r="AB24" s="677"/>
      <c r="AC24" s="677"/>
      <c r="AD24" s="678" t="s">
        <v>137</v>
      </c>
      <c r="AE24" s="678"/>
      <c r="AF24" s="678"/>
      <c r="AG24" s="678"/>
      <c r="AH24" s="678"/>
      <c r="AI24" s="678"/>
      <c r="AJ24" s="678"/>
      <c r="AK24" s="678"/>
      <c r="AL24" s="643" t="s">
        <v>137</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137</v>
      </c>
      <c r="BH24" s="641"/>
      <c r="BI24" s="641"/>
      <c r="BJ24" s="641"/>
      <c r="BK24" s="641"/>
      <c r="BL24" s="641"/>
      <c r="BM24" s="641"/>
      <c r="BN24" s="642"/>
      <c r="BO24" s="677" t="s">
        <v>234</v>
      </c>
      <c r="BP24" s="677"/>
      <c r="BQ24" s="677"/>
      <c r="BR24" s="677"/>
      <c r="BS24" s="646" t="s">
        <v>137</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2496411</v>
      </c>
      <c r="CS24" s="696"/>
      <c r="CT24" s="696"/>
      <c r="CU24" s="696"/>
      <c r="CV24" s="696"/>
      <c r="CW24" s="696"/>
      <c r="CX24" s="696"/>
      <c r="CY24" s="739"/>
      <c r="CZ24" s="740">
        <v>33.799999999999997</v>
      </c>
      <c r="DA24" s="713"/>
      <c r="DB24" s="713"/>
      <c r="DC24" s="743"/>
      <c r="DD24" s="738">
        <v>1867157</v>
      </c>
      <c r="DE24" s="696"/>
      <c r="DF24" s="696"/>
      <c r="DG24" s="696"/>
      <c r="DH24" s="696"/>
      <c r="DI24" s="696"/>
      <c r="DJ24" s="696"/>
      <c r="DK24" s="739"/>
      <c r="DL24" s="738">
        <v>1821434</v>
      </c>
      <c r="DM24" s="696"/>
      <c r="DN24" s="696"/>
      <c r="DO24" s="696"/>
      <c r="DP24" s="696"/>
      <c r="DQ24" s="696"/>
      <c r="DR24" s="696"/>
      <c r="DS24" s="696"/>
      <c r="DT24" s="696"/>
      <c r="DU24" s="696"/>
      <c r="DV24" s="739"/>
      <c r="DW24" s="740">
        <v>50.7</v>
      </c>
      <c r="DX24" s="713"/>
      <c r="DY24" s="713"/>
      <c r="DZ24" s="713"/>
      <c r="EA24" s="713"/>
      <c r="EB24" s="713"/>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v>6</v>
      </c>
      <c r="S25" s="641"/>
      <c r="T25" s="641"/>
      <c r="U25" s="641"/>
      <c r="V25" s="641"/>
      <c r="W25" s="641"/>
      <c r="X25" s="641"/>
      <c r="Y25" s="642"/>
      <c r="Z25" s="677">
        <v>0</v>
      </c>
      <c r="AA25" s="677"/>
      <c r="AB25" s="677"/>
      <c r="AC25" s="677"/>
      <c r="AD25" s="678" t="s">
        <v>137</v>
      </c>
      <c r="AE25" s="678"/>
      <c r="AF25" s="678"/>
      <c r="AG25" s="678"/>
      <c r="AH25" s="678"/>
      <c r="AI25" s="678"/>
      <c r="AJ25" s="678"/>
      <c r="AK25" s="678"/>
      <c r="AL25" s="643" t="s">
        <v>234</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137</v>
      </c>
      <c r="BH25" s="641"/>
      <c r="BI25" s="641"/>
      <c r="BJ25" s="641"/>
      <c r="BK25" s="641"/>
      <c r="BL25" s="641"/>
      <c r="BM25" s="641"/>
      <c r="BN25" s="642"/>
      <c r="BO25" s="677" t="s">
        <v>234</v>
      </c>
      <c r="BP25" s="677"/>
      <c r="BQ25" s="677"/>
      <c r="BR25" s="677"/>
      <c r="BS25" s="646" t="s">
        <v>138</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1227450</v>
      </c>
      <c r="CS25" s="659"/>
      <c r="CT25" s="659"/>
      <c r="CU25" s="659"/>
      <c r="CV25" s="659"/>
      <c r="CW25" s="659"/>
      <c r="CX25" s="659"/>
      <c r="CY25" s="660"/>
      <c r="CZ25" s="643">
        <v>16.600000000000001</v>
      </c>
      <c r="DA25" s="661"/>
      <c r="DB25" s="661"/>
      <c r="DC25" s="662"/>
      <c r="DD25" s="646">
        <v>1025411</v>
      </c>
      <c r="DE25" s="659"/>
      <c r="DF25" s="659"/>
      <c r="DG25" s="659"/>
      <c r="DH25" s="659"/>
      <c r="DI25" s="659"/>
      <c r="DJ25" s="659"/>
      <c r="DK25" s="660"/>
      <c r="DL25" s="646">
        <v>979688</v>
      </c>
      <c r="DM25" s="659"/>
      <c r="DN25" s="659"/>
      <c r="DO25" s="659"/>
      <c r="DP25" s="659"/>
      <c r="DQ25" s="659"/>
      <c r="DR25" s="659"/>
      <c r="DS25" s="659"/>
      <c r="DT25" s="659"/>
      <c r="DU25" s="659"/>
      <c r="DV25" s="660"/>
      <c r="DW25" s="643">
        <v>27.3</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3888271</v>
      </c>
      <c r="S26" s="641"/>
      <c r="T26" s="641"/>
      <c r="U26" s="641"/>
      <c r="V26" s="641"/>
      <c r="W26" s="641"/>
      <c r="X26" s="641"/>
      <c r="Y26" s="642"/>
      <c r="Z26" s="677">
        <v>51.5</v>
      </c>
      <c r="AA26" s="677"/>
      <c r="AB26" s="677"/>
      <c r="AC26" s="677"/>
      <c r="AD26" s="678">
        <v>3467789</v>
      </c>
      <c r="AE26" s="678"/>
      <c r="AF26" s="678"/>
      <c r="AG26" s="678"/>
      <c r="AH26" s="678"/>
      <c r="AI26" s="678"/>
      <c r="AJ26" s="678"/>
      <c r="AK26" s="678"/>
      <c r="AL26" s="643">
        <v>99.9</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137</v>
      </c>
      <c r="BH26" s="641"/>
      <c r="BI26" s="641"/>
      <c r="BJ26" s="641"/>
      <c r="BK26" s="641"/>
      <c r="BL26" s="641"/>
      <c r="BM26" s="641"/>
      <c r="BN26" s="642"/>
      <c r="BO26" s="677" t="s">
        <v>137</v>
      </c>
      <c r="BP26" s="677"/>
      <c r="BQ26" s="677"/>
      <c r="BR26" s="677"/>
      <c r="BS26" s="646" t="s">
        <v>137</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799843</v>
      </c>
      <c r="CS26" s="641"/>
      <c r="CT26" s="641"/>
      <c r="CU26" s="641"/>
      <c r="CV26" s="641"/>
      <c r="CW26" s="641"/>
      <c r="CX26" s="641"/>
      <c r="CY26" s="642"/>
      <c r="CZ26" s="643">
        <v>10.8</v>
      </c>
      <c r="DA26" s="661"/>
      <c r="DB26" s="661"/>
      <c r="DC26" s="662"/>
      <c r="DD26" s="646">
        <v>600144</v>
      </c>
      <c r="DE26" s="641"/>
      <c r="DF26" s="641"/>
      <c r="DG26" s="641"/>
      <c r="DH26" s="641"/>
      <c r="DI26" s="641"/>
      <c r="DJ26" s="641"/>
      <c r="DK26" s="642"/>
      <c r="DL26" s="646" t="s">
        <v>138</v>
      </c>
      <c r="DM26" s="641"/>
      <c r="DN26" s="641"/>
      <c r="DO26" s="641"/>
      <c r="DP26" s="641"/>
      <c r="DQ26" s="641"/>
      <c r="DR26" s="641"/>
      <c r="DS26" s="641"/>
      <c r="DT26" s="641"/>
      <c r="DU26" s="641"/>
      <c r="DV26" s="642"/>
      <c r="DW26" s="643" t="s">
        <v>137</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3117</v>
      </c>
      <c r="S27" s="641"/>
      <c r="T27" s="641"/>
      <c r="U27" s="641"/>
      <c r="V27" s="641"/>
      <c r="W27" s="641"/>
      <c r="X27" s="641"/>
      <c r="Y27" s="642"/>
      <c r="Z27" s="677">
        <v>0</v>
      </c>
      <c r="AA27" s="677"/>
      <c r="AB27" s="677"/>
      <c r="AC27" s="677"/>
      <c r="AD27" s="678">
        <v>3117</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961372</v>
      </c>
      <c r="BH27" s="641"/>
      <c r="BI27" s="641"/>
      <c r="BJ27" s="641"/>
      <c r="BK27" s="641"/>
      <c r="BL27" s="641"/>
      <c r="BM27" s="641"/>
      <c r="BN27" s="642"/>
      <c r="BO27" s="677">
        <v>100</v>
      </c>
      <c r="BP27" s="677"/>
      <c r="BQ27" s="677"/>
      <c r="BR27" s="677"/>
      <c r="BS27" s="646" t="s">
        <v>138</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532900</v>
      </c>
      <c r="CS27" s="659"/>
      <c r="CT27" s="659"/>
      <c r="CU27" s="659"/>
      <c r="CV27" s="659"/>
      <c r="CW27" s="659"/>
      <c r="CX27" s="659"/>
      <c r="CY27" s="660"/>
      <c r="CZ27" s="643">
        <v>7.2</v>
      </c>
      <c r="DA27" s="661"/>
      <c r="DB27" s="661"/>
      <c r="DC27" s="662"/>
      <c r="DD27" s="646">
        <v>185910</v>
      </c>
      <c r="DE27" s="659"/>
      <c r="DF27" s="659"/>
      <c r="DG27" s="659"/>
      <c r="DH27" s="659"/>
      <c r="DI27" s="659"/>
      <c r="DJ27" s="659"/>
      <c r="DK27" s="660"/>
      <c r="DL27" s="646">
        <v>185910</v>
      </c>
      <c r="DM27" s="659"/>
      <c r="DN27" s="659"/>
      <c r="DO27" s="659"/>
      <c r="DP27" s="659"/>
      <c r="DQ27" s="659"/>
      <c r="DR27" s="659"/>
      <c r="DS27" s="659"/>
      <c r="DT27" s="659"/>
      <c r="DU27" s="659"/>
      <c r="DV27" s="660"/>
      <c r="DW27" s="643">
        <v>5.2</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2429</v>
      </c>
      <c r="S28" s="641"/>
      <c r="T28" s="641"/>
      <c r="U28" s="641"/>
      <c r="V28" s="641"/>
      <c r="W28" s="641"/>
      <c r="X28" s="641"/>
      <c r="Y28" s="642"/>
      <c r="Z28" s="677">
        <v>0</v>
      </c>
      <c r="AA28" s="677"/>
      <c r="AB28" s="677"/>
      <c r="AC28" s="677"/>
      <c r="AD28" s="678" t="s">
        <v>137</v>
      </c>
      <c r="AE28" s="678"/>
      <c r="AF28" s="678"/>
      <c r="AG28" s="678"/>
      <c r="AH28" s="678"/>
      <c r="AI28" s="678"/>
      <c r="AJ28" s="678"/>
      <c r="AK28" s="678"/>
      <c r="AL28" s="643" t="s">
        <v>137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736061</v>
      </c>
      <c r="CS28" s="641"/>
      <c r="CT28" s="641"/>
      <c r="CU28" s="641"/>
      <c r="CV28" s="641"/>
      <c r="CW28" s="641"/>
      <c r="CX28" s="641"/>
      <c r="CY28" s="642"/>
      <c r="CZ28" s="643">
        <v>10</v>
      </c>
      <c r="DA28" s="661"/>
      <c r="DB28" s="661"/>
      <c r="DC28" s="662"/>
      <c r="DD28" s="646">
        <v>655836</v>
      </c>
      <c r="DE28" s="641"/>
      <c r="DF28" s="641"/>
      <c r="DG28" s="641"/>
      <c r="DH28" s="641"/>
      <c r="DI28" s="641"/>
      <c r="DJ28" s="641"/>
      <c r="DK28" s="642"/>
      <c r="DL28" s="646">
        <v>655836</v>
      </c>
      <c r="DM28" s="641"/>
      <c r="DN28" s="641"/>
      <c r="DO28" s="641"/>
      <c r="DP28" s="641"/>
      <c r="DQ28" s="641"/>
      <c r="DR28" s="641"/>
      <c r="DS28" s="641"/>
      <c r="DT28" s="641"/>
      <c r="DU28" s="641"/>
      <c r="DV28" s="642"/>
      <c r="DW28" s="643">
        <v>18.2</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190531</v>
      </c>
      <c r="S29" s="641"/>
      <c r="T29" s="641"/>
      <c r="U29" s="641"/>
      <c r="V29" s="641"/>
      <c r="W29" s="641"/>
      <c r="X29" s="641"/>
      <c r="Y29" s="642"/>
      <c r="Z29" s="677">
        <v>2.5</v>
      </c>
      <c r="AA29" s="677"/>
      <c r="AB29" s="677"/>
      <c r="AC29" s="677"/>
      <c r="AD29" s="678">
        <v>940</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70</v>
      </c>
      <c r="CG29" s="674"/>
      <c r="CH29" s="674"/>
      <c r="CI29" s="674"/>
      <c r="CJ29" s="674"/>
      <c r="CK29" s="674"/>
      <c r="CL29" s="674"/>
      <c r="CM29" s="674"/>
      <c r="CN29" s="674"/>
      <c r="CO29" s="674"/>
      <c r="CP29" s="674"/>
      <c r="CQ29" s="675"/>
      <c r="CR29" s="640">
        <v>736061</v>
      </c>
      <c r="CS29" s="659"/>
      <c r="CT29" s="659"/>
      <c r="CU29" s="659"/>
      <c r="CV29" s="659"/>
      <c r="CW29" s="659"/>
      <c r="CX29" s="659"/>
      <c r="CY29" s="660"/>
      <c r="CZ29" s="643">
        <v>10</v>
      </c>
      <c r="DA29" s="661"/>
      <c r="DB29" s="661"/>
      <c r="DC29" s="662"/>
      <c r="DD29" s="646">
        <v>655836</v>
      </c>
      <c r="DE29" s="659"/>
      <c r="DF29" s="659"/>
      <c r="DG29" s="659"/>
      <c r="DH29" s="659"/>
      <c r="DI29" s="659"/>
      <c r="DJ29" s="659"/>
      <c r="DK29" s="660"/>
      <c r="DL29" s="646">
        <v>655836</v>
      </c>
      <c r="DM29" s="659"/>
      <c r="DN29" s="659"/>
      <c r="DO29" s="659"/>
      <c r="DP29" s="659"/>
      <c r="DQ29" s="659"/>
      <c r="DR29" s="659"/>
      <c r="DS29" s="659"/>
      <c r="DT29" s="659"/>
      <c r="DU29" s="659"/>
      <c r="DV29" s="660"/>
      <c r="DW29" s="643">
        <v>18.2</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21052</v>
      </c>
      <c r="S30" s="641"/>
      <c r="T30" s="641"/>
      <c r="U30" s="641"/>
      <c r="V30" s="641"/>
      <c r="W30" s="641"/>
      <c r="X30" s="641"/>
      <c r="Y30" s="642"/>
      <c r="Z30" s="677">
        <v>0.3</v>
      </c>
      <c r="AA30" s="677"/>
      <c r="AB30" s="677"/>
      <c r="AC30" s="677"/>
      <c r="AD30" s="678" t="s">
        <v>138</v>
      </c>
      <c r="AE30" s="678"/>
      <c r="AF30" s="678"/>
      <c r="AG30" s="678"/>
      <c r="AH30" s="678"/>
      <c r="AI30" s="678"/>
      <c r="AJ30" s="678"/>
      <c r="AK30" s="678"/>
      <c r="AL30" s="643" t="s">
        <v>137</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697639</v>
      </c>
      <c r="CS30" s="641"/>
      <c r="CT30" s="641"/>
      <c r="CU30" s="641"/>
      <c r="CV30" s="641"/>
      <c r="CW30" s="641"/>
      <c r="CX30" s="641"/>
      <c r="CY30" s="642"/>
      <c r="CZ30" s="643">
        <v>9.5</v>
      </c>
      <c r="DA30" s="661"/>
      <c r="DB30" s="661"/>
      <c r="DC30" s="662"/>
      <c r="DD30" s="646">
        <v>623423</v>
      </c>
      <c r="DE30" s="641"/>
      <c r="DF30" s="641"/>
      <c r="DG30" s="641"/>
      <c r="DH30" s="641"/>
      <c r="DI30" s="641"/>
      <c r="DJ30" s="641"/>
      <c r="DK30" s="642"/>
      <c r="DL30" s="646">
        <v>623423</v>
      </c>
      <c r="DM30" s="641"/>
      <c r="DN30" s="641"/>
      <c r="DO30" s="641"/>
      <c r="DP30" s="641"/>
      <c r="DQ30" s="641"/>
      <c r="DR30" s="641"/>
      <c r="DS30" s="641"/>
      <c r="DT30" s="641"/>
      <c r="DU30" s="641"/>
      <c r="DV30" s="642"/>
      <c r="DW30" s="643">
        <v>17.3</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477619</v>
      </c>
      <c r="S31" s="641"/>
      <c r="T31" s="641"/>
      <c r="U31" s="641"/>
      <c r="V31" s="641"/>
      <c r="W31" s="641"/>
      <c r="X31" s="641"/>
      <c r="Y31" s="642"/>
      <c r="Z31" s="677">
        <v>6.3</v>
      </c>
      <c r="AA31" s="677"/>
      <c r="AB31" s="677"/>
      <c r="AC31" s="677"/>
      <c r="AD31" s="678" t="s">
        <v>234</v>
      </c>
      <c r="AE31" s="678"/>
      <c r="AF31" s="678"/>
      <c r="AG31" s="678"/>
      <c r="AH31" s="678"/>
      <c r="AI31" s="678"/>
      <c r="AJ31" s="678"/>
      <c r="AK31" s="678"/>
      <c r="AL31" s="643" t="s">
        <v>138</v>
      </c>
      <c r="AM31" s="644"/>
      <c r="AN31" s="644"/>
      <c r="AO31" s="679"/>
      <c r="AP31" s="715" t="s">
        <v>310</v>
      </c>
      <c r="AQ31" s="716"/>
      <c r="AR31" s="716"/>
      <c r="AS31" s="716"/>
      <c r="AT31" s="721" t="s">
        <v>311</v>
      </c>
      <c r="AU31" s="231"/>
      <c r="AV31" s="231"/>
      <c r="AW31" s="231"/>
      <c r="AX31" s="708" t="s">
        <v>188</v>
      </c>
      <c r="AY31" s="709"/>
      <c r="AZ31" s="709"/>
      <c r="BA31" s="709"/>
      <c r="BB31" s="709"/>
      <c r="BC31" s="709"/>
      <c r="BD31" s="709"/>
      <c r="BE31" s="709"/>
      <c r="BF31" s="710"/>
      <c r="BG31" s="711">
        <v>98.9</v>
      </c>
      <c r="BH31" s="712"/>
      <c r="BI31" s="712"/>
      <c r="BJ31" s="712"/>
      <c r="BK31" s="712"/>
      <c r="BL31" s="712"/>
      <c r="BM31" s="713">
        <v>96.6</v>
      </c>
      <c r="BN31" s="712"/>
      <c r="BO31" s="712"/>
      <c r="BP31" s="712"/>
      <c r="BQ31" s="714"/>
      <c r="BR31" s="711">
        <v>98.5</v>
      </c>
      <c r="BS31" s="712"/>
      <c r="BT31" s="712"/>
      <c r="BU31" s="712"/>
      <c r="BV31" s="712"/>
      <c r="BW31" s="712"/>
      <c r="BX31" s="713">
        <v>95.5</v>
      </c>
      <c r="BY31" s="712"/>
      <c r="BZ31" s="712"/>
      <c r="CA31" s="712"/>
      <c r="CB31" s="714"/>
      <c r="CD31" s="731"/>
      <c r="CE31" s="732"/>
      <c r="CF31" s="673" t="s">
        <v>312</v>
      </c>
      <c r="CG31" s="674"/>
      <c r="CH31" s="674"/>
      <c r="CI31" s="674"/>
      <c r="CJ31" s="674"/>
      <c r="CK31" s="674"/>
      <c r="CL31" s="674"/>
      <c r="CM31" s="674"/>
      <c r="CN31" s="674"/>
      <c r="CO31" s="674"/>
      <c r="CP31" s="674"/>
      <c r="CQ31" s="675"/>
      <c r="CR31" s="640">
        <v>38422</v>
      </c>
      <c r="CS31" s="659"/>
      <c r="CT31" s="659"/>
      <c r="CU31" s="659"/>
      <c r="CV31" s="659"/>
      <c r="CW31" s="659"/>
      <c r="CX31" s="659"/>
      <c r="CY31" s="660"/>
      <c r="CZ31" s="643">
        <v>0.5</v>
      </c>
      <c r="DA31" s="661"/>
      <c r="DB31" s="661"/>
      <c r="DC31" s="662"/>
      <c r="DD31" s="646">
        <v>32413</v>
      </c>
      <c r="DE31" s="659"/>
      <c r="DF31" s="659"/>
      <c r="DG31" s="659"/>
      <c r="DH31" s="659"/>
      <c r="DI31" s="659"/>
      <c r="DJ31" s="659"/>
      <c r="DK31" s="660"/>
      <c r="DL31" s="646">
        <v>32413</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234</v>
      </c>
      <c r="S32" s="641"/>
      <c r="T32" s="641"/>
      <c r="U32" s="641"/>
      <c r="V32" s="641"/>
      <c r="W32" s="641"/>
      <c r="X32" s="641"/>
      <c r="Y32" s="642"/>
      <c r="Z32" s="677" t="s">
        <v>137</v>
      </c>
      <c r="AA32" s="677"/>
      <c r="AB32" s="677"/>
      <c r="AC32" s="677"/>
      <c r="AD32" s="678" t="s">
        <v>137</v>
      </c>
      <c r="AE32" s="678"/>
      <c r="AF32" s="678"/>
      <c r="AG32" s="678"/>
      <c r="AH32" s="678"/>
      <c r="AI32" s="678"/>
      <c r="AJ32" s="678"/>
      <c r="AK32" s="678"/>
      <c r="AL32" s="643" t="s">
        <v>137</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98.8</v>
      </c>
      <c r="BH32" s="659"/>
      <c r="BI32" s="659"/>
      <c r="BJ32" s="659"/>
      <c r="BK32" s="659"/>
      <c r="BL32" s="659"/>
      <c r="BM32" s="644">
        <v>96.5</v>
      </c>
      <c r="BN32" s="725"/>
      <c r="BO32" s="725"/>
      <c r="BP32" s="725"/>
      <c r="BQ32" s="683"/>
      <c r="BR32" s="724">
        <v>98.1</v>
      </c>
      <c r="BS32" s="659"/>
      <c r="BT32" s="659"/>
      <c r="BU32" s="659"/>
      <c r="BV32" s="659"/>
      <c r="BW32" s="659"/>
      <c r="BX32" s="644">
        <v>95.6</v>
      </c>
      <c r="BY32" s="725"/>
      <c r="BZ32" s="725"/>
      <c r="CA32" s="725"/>
      <c r="CB32" s="683"/>
      <c r="CD32" s="733"/>
      <c r="CE32" s="734"/>
      <c r="CF32" s="673" t="s">
        <v>316</v>
      </c>
      <c r="CG32" s="674"/>
      <c r="CH32" s="674"/>
      <c r="CI32" s="674"/>
      <c r="CJ32" s="674"/>
      <c r="CK32" s="674"/>
      <c r="CL32" s="674"/>
      <c r="CM32" s="674"/>
      <c r="CN32" s="674"/>
      <c r="CO32" s="674"/>
      <c r="CP32" s="674"/>
      <c r="CQ32" s="675"/>
      <c r="CR32" s="640" t="s">
        <v>234</v>
      </c>
      <c r="CS32" s="641"/>
      <c r="CT32" s="641"/>
      <c r="CU32" s="641"/>
      <c r="CV32" s="641"/>
      <c r="CW32" s="641"/>
      <c r="CX32" s="641"/>
      <c r="CY32" s="642"/>
      <c r="CZ32" s="643" t="s">
        <v>137</v>
      </c>
      <c r="DA32" s="661"/>
      <c r="DB32" s="661"/>
      <c r="DC32" s="662"/>
      <c r="DD32" s="646" t="s">
        <v>137</v>
      </c>
      <c r="DE32" s="641"/>
      <c r="DF32" s="641"/>
      <c r="DG32" s="641"/>
      <c r="DH32" s="641"/>
      <c r="DI32" s="641"/>
      <c r="DJ32" s="641"/>
      <c r="DK32" s="642"/>
      <c r="DL32" s="646" t="s">
        <v>234</v>
      </c>
      <c r="DM32" s="641"/>
      <c r="DN32" s="641"/>
      <c r="DO32" s="641"/>
      <c r="DP32" s="641"/>
      <c r="DQ32" s="641"/>
      <c r="DR32" s="641"/>
      <c r="DS32" s="641"/>
      <c r="DT32" s="641"/>
      <c r="DU32" s="641"/>
      <c r="DV32" s="642"/>
      <c r="DW32" s="643" t="s">
        <v>137</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2210850</v>
      </c>
      <c r="S33" s="641"/>
      <c r="T33" s="641"/>
      <c r="U33" s="641"/>
      <c r="V33" s="641"/>
      <c r="W33" s="641"/>
      <c r="X33" s="641"/>
      <c r="Y33" s="642"/>
      <c r="Z33" s="677">
        <v>29.3</v>
      </c>
      <c r="AA33" s="677"/>
      <c r="AB33" s="677"/>
      <c r="AC33" s="677"/>
      <c r="AD33" s="678" t="s">
        <v>234</v>
      </c>
      <c r="AE33" s="678"/>
      <c r="AF33" s="678"/>
      <c r="AG33" s="678"/>
      <c r="AH33" s="678"/>
      <c r="AI33" s="678"/>
      <c r="AJ33" s="678"/>
      <c r="AK33" s="678"/>
      <c r="AL33" s="643" t="s">
        <v>137</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98.7</v>
      </c>
      <c r="BH33" s="625"/>
      <c r="BI33" s="625"/>
      <c r="BJ33" s="625"/>
      <c r="BK33" s="625"/>
      <c r="BL33" s="625"/>
      <c r="BM33" s="668">
        <v>95.3</v>
      </c>
      <c r="BN33" s="625"/>
      <c r="BO33" s="625"/>
      <c r="BP33" s="625"/>
      <c r="BQ33" s="689"/>
      <c r="BR33" s="707">
        <v>98.4</v>
      </c>
      <c r="BS33" s="625"/>
      <c r="BT33" s="625"/>
      <c r="BU33" s="625"/>
      <c r="BV33" s="625"/>
      <c r="BW33" s="625"/>
      <c r="BX33" s="668">
        <v>93.7</v>
      </c>
      <c r="BY33" s="625"/>
      <c r="BZ33" s="625"/>
      <c r="CA33" s="625"/>
      <c r="CB33" s="689"/>
      <c r="CD33" s="673" t="s">
        <v>319</v>
      </c>
      <c r="CE33" s="674"/>
      <c r="CF33" s="674"/>
      <c r="CG33" s="674"/>
      <c r="CH33" s="674"/>
      <c r="CI33" s="674"/>
      <c r="CJ33" s="674"/>
      <c r="CK33" s="674"/>
      <c r="CL33" s="674"/>
      <c r="CM33" s="674"/>
      <c r="CN33" s="674"/>
      <c r="CO33" s="674"/>
      <c r="CP33" s="674"/>
      <c r="CQ33" s="675"/>
      <c r="CR33" s="640">
        <v>3508642</v>
      </c>
      <c r="CS33" s="659"/>
      <c r="CT33" s="659"/>
      <c r="CU33" s="659"/>
      <c r="CV33" s="659"/>
      <c r="CW33" s="659"/>
      <c r="CX33" s="659"/>
      <c r="CY33" s="660"/>
      <c r="CZ33" s="643">
        <v>47.6</v>
      </c>
      <c r="DA33" s="661"/>
      <c r="DB33" s="661"/>
      <c r="DC33" s="662"/>
      <c r="DD33" s="646">
        <v>1939971</v>
      </c>
      <c r="DE33" s="659"/>
      <c r="DF33" s="659"/>
      <c r="DG33" s="659"/>
      <c r="DH33" s="659"/>
      <c r="DI33" s="659"/>
      <c r="DJ33" s="659"/>
      <c r="DK33" s="660"/>
      <c r="DL33" s="646">
        <v>1437525</v>
      </c>
      <c r="DM33" s="659"/>
      <c r="DN33" s="659"/>
      <c r="DO33" s="659"/>
      <c r="DP33" s="659"/>
      <c r="DQ33" s="659"/>
      <c r="DR33" s="659"/>
      <c r="DS33" s="659"/>
      <c r="DT33" s="659"/>
      <c r="DU33" s="659"/>
      <c r="DV33" s="660"/>
      <c r="DW33" s="643">
        <v>40</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2290</v>
      </c>
      <c r="S34" s="641"/>
      <c r="T34" s="641"/>
      <c r="U34" s="641"/>
      <c r="V34" s="641"/>
      <c r="W34" s="641"/>
      <c r="X34" s="641"/>
      <c r="Y34" s="642"/>
      <c r="Z34" s="677">
        <v>0</v>
      </c>
      <c r="AA34" s="677"/>
      <c r="AB34" s="677"/>
      <c r="AC34" s="677"/>
      <c r="AD34" s="678" t="s">
        <v>137</v>
      </c>
      <c r="AE34" s="678"/>
      <c r="AF34" s="678"/>
      <c r="AG34" s="678"/>
      <c r="AH34" s="678"/>
      <c r="AI34" s="678"/>
      <c r="AJ34" s="678"/>
      <c r="AK34" s="678"/>
      <c r="AL34" s="643" t="s">
        <v>138</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1637402</v>
      </c>
      <c r="CS34" s="641"/>
      <c r="CT34" s="641"/>
      <c r="CU34" s="641"/>
      <c r="CV34" s="641"/>
      <c r="CW34" s="641"/>
      <c r="CX34" s="641"/>
      <c r="CY34" s="642"/>
      <c r="CZ34" s="643">
        <v>22.2</v>
      </c>
      <c r="DA34" s="661"/>
      <c r="DB34" s="661"/>
      <c r="DC34" s="662"/>
      <c r="DD34" s="646">
        <v>931295</v>
      </c>
      <c r="DE34" s="641"/>
      <c r="DF34" s="641"/>
      <c r="DG34" s="641"/>
      <c r="DH34" s="641"/>
      <c r="DI34" s="641"/>
      <c r="DJ34" s="641"/>
      <c r="DK34" s="642"/>
      <c r="DL34" s="646">
        <v>693494</v>
      </c>
      <c r="DM34" s="641"/>
      <c r="DN34" s="641"/>
      <c r="DO34" s="641"/>
      <c r="DP34" s="641"/>
      <c r="DQ34" s="641"/>
      <c r="DR34" s="641"/>
      <c r="DS34" s="641"/>
      <c r="DT34" s="641"/>
      <c r="DU34" s="641"/>
      <c r="DV34" s="642"/>
      <c r="DW34" s="643">
        <v>19.3</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104845</v>
      </c>
      <c r="S35" s="641"/>
      <c r="T35" s="641"/>
      <c r="U35" s="641"/>
      <c r="V35" s="641"/>
      <c r="W35" s="641"/>
      <c r="X35" s="641"/>
      <c r="Y35" s="642"/>
      <c r="Z35" s="677">
        <v>1.4</v>
      </c>
      <c r="AA35" s="677"/>
      <c r="AB35" s="677"/>
      <c r="AC35" s="677"/>
      <c r="AD35" s="678" t="s">
        <v>137</v>
      </c>
      <c r="AE35" s="678"/>
      <c r="AF35" s="678"/>
      <c r="AG35" s="678"/>
      <c r="AH35" s="678"/>
      <c r="AI35" s="678"/>
      <c r="AJ35" s="678"/>
      <c r="AK35" s="678"/>
      <c r="AL35" s="643" t="s">
        <v>138</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281961</v>
      </c>
      <c r="CS35" s="659"/>
      <c r="CT35" s="659"/>
      <c r="CU35" s="659"/>
      <c r="CV35" s="659"/>
      <c r="CW35" s="659"/>
      <c r="CX35" s="659"/>
      <c r="CY35" s="660"/>
      <c r="CZ35" s="643">
        <v>3.8</v>
      </c>
      <c r="DA35" s="661"/>
      <c r="DB35" s="661"/>
      <c r="DC35" s="662"/>
      <c r="DD35" s="646">
        <v>216020</v>
      </c>
      <c r="DE35" s="659"/>
      <c r="DF35" s="659"/>
      <c r="DG35" s="659"/>
      <c r="DH35" s="659"/>
      <c r="DI35" s="659"/>
      <c r="DJ35" s="659"/>
      <c r="DK35" s="660"/>
      <c r="DL35" s="646">
        <v>216020</v>
      </c>
      <c r="DM35" s="659"/>
      <c r="DN35" s="659"/>
      <c r="DO35" s="659"/>
      <c r="DP35" s="659"/>
      <c r="DQ35" s="659"/>
      <c r="DR35" s="659"/>
      <c r="DS35" s="659"/>
      <c r="DT35" s="659"/>
      <c r="DU35" s="659"/>
      <c r="DV35" s="660"/>
      <c r="DW35" s="643">
        <v>6</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76061</v>
      </c>
      <c r="S36" s="641"/>
      <c r="T36" s="641"/>
      <c r="U36" s="641"/>
      <c r="V36" s="641"/>
      <c r="W36" s="641"/>
      <c r="X36" s="641"/>
      <c r="Y36" s="642"/>
      <c r="Z36" s="677">
        <v>1</v>
      </c>
      <c r="AA36" s="677"/>
      <c r="AB36" s="677"/>
      <c r="AC36" s="677"/>
      <c r="AD36" s="678" t="s">
        <v>137</v>
      </c>
      <c r="AE36" s="678"/>
      <c r="AF36" s="678"/>
      <c r="AG36" s="678"/>
      <c r="AH36" s="678"/>
      <c r="AI36" s="678"/>
      <c r="AJ36" s="678"/>
      <c r="AK36" s="678"/>
      <c r="AL36" s="643" t="s">
        <v>137</v>
      </c>
      <c r="AM36" s="644"/>
      <c r="AN36" s="644"/>
      <c r="AO36" s="679"/>
      <c r="AP36" s="235"/>
      <c r="AQ36" s="692" t="s">
        <v>327</v>
      </c>
      <c r="AR36" s="693"/>
      <c r="AS36" s="693"/>
      <c r="AT36" s="693"/>
      <c r="AU36" s="693"/>
      <c r="AV36" s="693"/>
      <c r="AW36" s="693"/>
      <c r="AX36" s="693"/>
      <c r="AY36" s="694"/>
      <c r="AZ36" s="695">
        <v>908898</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37888</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923711</v>
      </c>
      <c r="CS36" s="641"/>
      <c r="CT36" s="641"/>
      <c r="CU36" s="641"/>
      <c r="CV36" s="641"/>
      <c r="CW36" s="641"/>
      <c r="CX36" s="641"/>
      <c r="CY36" s="642"/>
      <c r="CZ36" s="643">
        <v>12.5</v>
      </c>
      <c r="DA36" s="661"/>
      <c r="DB36" s="661"/>
      <c r="DC36" s="662"/>
      <c r="DD36" s="646">
        <v>516695</v>
      </c>
      <c r="DE36" s="641"/>
      <c r="DF36" s="641"/>
      <c r="DG36" s="641"/>
      <c r="DH36" s="641"/>
      <c r="DI36" s="641"/>
      <c r="DJ36" s="641"/>
      <c r="DK36" s="642"/>
      <c r="DL36" s="646">
        <v>382115</v>
      </c>
      <c r="DM36" s="641"/>
      <c r="DN36" s="641"/>
      <c r="DO36" s="641"/>
      <c r="DP36" s="641"/>
      <c r="DQ36" s="641"/>
      <c r="DR36" s="641"/>
      <c r="DS36" s="641"/>
      <c r="DT36" s="641"/>
      <c r="DU36" s="641"/>
      <c r="DV36" s="642"/>
      <c r="DW36" s="643">
        <v>10.6</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130512</v>
      </c>
      <c r="S37" s="641"/>
      <c r="T37" s="641"/>
      <c r="U37" s="641"/>
      <c r="V37" s="641"/>
      <c r="W37" s="641"/>
      <c r="X37" s="641"/>
      <c r="Y37" s="642"/>
      <c r="Z37" s="677">
        <v>1.7</v>
      </c>
      <c r="AA37" s="677"/>
      <c r="AB37" s="677"/>
      <c r="AC37" s="677"/>
      <c r="AD37" s="678" t="s">
        <v>234</v>
      </c>
      <c r="AE37" s="678"/>
      <c r="AF37" s="678"/>
      <c r="AG37" s="678"/>
      <c r="AH37" s="678"/>
      <c r="AI37" s="678"/>
      <c r="AJ37" s="678"/>
      <c r="AK37" s="678"/>
      <c r="AL37" s="643" t="s">
        <v>137</v>
      </c>
      <c r="AM37" s="644"/>
      <c r="AN37" s="644"/>
      <c r="AO37" s="679"/>
      <c r="AQ37" s="680" t="s">
        <v>331</v>
      </c>
      <c r="AR37" s="681"/>
      <c r="AS37" s="681"/>
      <c r="AT37" s="681"/>
      <c r="AU37" s="681"/>
      <c r="AV37" s="681"/>
      <c r="AW37" s="681"/>
      <c r="AX37" s="681"/>
      <c r="AY37" s="682"/>
      <c r="AZ37" s="640">
        <v>300000</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-16791</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99723</v>
      </c>
      <c r="CS37" s="659"/>
      <c r="CT37" s="659"/>
      <c r="CU37" s="659"/>
      <c r="CV37" s="659"/>
      <c r="CW37" s="659"/>
      <c r="CX37" s="659"/>
      <c r="CY37" s="660"/>
      <c r="CZ37" s="643">
        <v>1.4</v>
      </c>
      <c r="DA37" s="661"/>
      <c r="DB37" s="661"/>
      <c r="DC37" s="662"/>
      <c r="DD37" s="646">
        <v>69723</v>
      </c>
      <c r="DE37" s="659"/>
      <c r="DF37" s="659"/>
      <c r="DG37" s="659"/>
      <c r="DH37" s="659"/>
      <c r="DI37" s="659"/>
      <c r="DJ37" s="659"/>
      <c r="DK37" s="660"/>
      <c r="DL37" s="646">
        <v>65773</v>
      </c>
      <c r="DM37" s="659"/>
      <c r="DN37" s="659"/>
      <c r="DO37" s="659"/>
      <c r="DP37" s="659"/>
      <c r="DQ37" s="659"/>
      <c r="DR37" s="659"/>
      <c r="DS37" s="659"/>
      <c r="DT37" s="659"/>
      <c r="DU37" s="659"/>
      <c r="DV37" s="660"/>
      <c r="DW37" s="643">
        <v>1.8</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116906</v>
      </c>
      <c r="S38" s="641"/>
      <c r="T38" s="641"/>
      <c r="U38" s="641"/>
      <c r="V38" s="641"/>
      <c r="W38" s="641"/>
      <c r="X38" s="641"/>
      <c r="Y38" s="642"/>
      <c r="Z38" s="677">
        <v>1.5</v>
      </c>
      <c r="AA38" s="677"/>
      <c r="AB38" s="677"/>
      <c r="AC38" s="677"/>
      <c r="AD38" s="678" t="s">
        <v>234</v>
      </c>
      <c r="AE38" s="678"/>
      <c r="AF38" s="678"/>
      <c r="AG38" s="678"/>
      <c r="AH38" s="678"/>
      <c r="AI38" s="678"/>
      <c r="AJ38" s="678"/>
      <c r="AK38" s="678"/>
      <c r="AL38" s="643" t="s">
        <v>137</v>
      </c>
      <c r="AM38" s="644"/>
      <c r="AN38" s="644"/>
      <c r="AO38" s="679"/>
      <c r="AQ38" s="680" t="s">
        <v>335</v>
      </c>
      <c r="AR38" s="681"/>
      <c r="AS38" s="681"/>
      <c r="AT38" s="681"/>
      <c r="AU38" s="681"/>
      <c r="AV38" s="681"/>
      <c r="AW38" s="681"/>
      <c r="AX38" s="681"/>
      <c r="AY38" s="682"/>
      <c r="AZ38" s="640">
        <v>75000</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1745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478368</v>
      </c>
      <c r="CS38" s="641"/>
      <c r="CT38" s="641"/>
      <c r="CU38" s="641"/>
      <c r="CV38" s="641"/>
      <c r="CW38" s="641"/>
      <c r="CX38" s="641"/>
      <c r="CY38" s="642"/>
      <c r="CZ38" s="643">
        <v>6.5</v>
      </c>
      <c r="DA38" s="661"/>
      <c r="DB38" s="661"/>
      <c r="DC38" s="662"/>
      <c r="DD38" s="646">
        <v>214961</v>
      </c>
      <c r="DE38" s="641"/>
      <c r="DF38" s="641"/>
      <c r="DG38" s="641"/>
      <c r="DH38" s="641"/>
      <c r="DI38" s="641"/>
      <c r="DJ38" s="641"/>
      <c r="DK38" s="642"/>
      <c r="DL38" s="646">
        <v>145896</v>
      </c>
      <c r="DM38" s="641"/>
      <c r="DN38" s="641"/>
      <c r="DO38" s="641"/>
      <c r="DP38" s="641"/>
      <c r="DQ38" s="641"/>
      <c r="DR38" s="641"/>
      <c r="DS38" s="641"/>
      <c r="DT38" s="641"/>
      <c r="DU38" s="641"/>
      <c r="DV38" s="642"/>
      <c r="DW38" s="643">
        <v>4.0999999999999996</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329143</v>
      </c>
      <c r="S39" s="641"/>
      <c r="T39" s="641"/>
      <c r="U39" s="641"/>
      <c r="V39" s="641"/>
      <c r="W39" s="641"/>
      <c r="X39" s="641"/>
      <c r="Y39" s="642"/>
      <c r="Z39" s="677">
        <v>4.4000000000000004</v>
      </c>
      <c r="AA39" s="677"/>
      <c r="AB39" s="677"/>
      <c r="AC39" s="677"/>
      <c r="AD39" s="678" t="s">
        <v>234</v>
      </c>
      <c r="AE39" s="678"/>
      <c r="AF39" s="678"/>
      <c r="AG39" s="678"/>
      <c r="AH39" s="678"/>
      <c r="AI39" s="678"/>
      <c r="AJ39" s="678"/>
      <c r="AK39" s="678"/>
      <c r="AL39" s="643" t="s">
        <v>137</v>
      </c>
      <c r="AM39" s="644"/>
      <c r="AN39" s="644"/>
      <c r="AO39" s="679"/>
      <c r="AQ39" s="680" t="s">
        <v>339</v>
      </c>
      <c r="AR39" s="681"/>
      <c r="AS39" s="681"/>
      <c r="AT39" s="681"/>
      <c r="AU39" s="681"/>
      <c r="AV39" s="681"/>
      <c r="AW39" s="681"/>
      <c r="AX39" s="681"/>
      <c r="AY39" s="682"/>
      <c r="AZ39" s="640">
        <v>55530</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2591</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161000</v>
      </c>
      <c r="CS39" s="659"/>
      <c r="CT39" s="659"/>
      <c r="CU39" s="659"/>
      <c r="CV39" s="659"/>
      <c r="CW39" s="659"/>
      <c r="CX39" s="659"/>
      <c r="CY39" s="660"/>
      <c r="CZ39" s="643">
        <v>2.2000000000000002</v>
      </c>
      <c r="DA39" s="661"/>
      <c r="DB39" s="661"/>
      <c r="DC39" s="662"/>
      <c r="DD39" s="646">
        <v>61000</v>
      </c>
      <c r="DE39" s="659"/>
      <c r="DF39" s="659"/>
      <c r="DG39" s="659"/>
      <c r="DH39" s="659"/>
      <c r="DI39" s="659"/>
      <c r="DJ39" s="659"/>
      <c r="DK39" s="660"/>
      <c r="DL39" s="646" t="s">
        <v>137</v>
      </c>
      <c r="DM39" s="659"/>
      <c r="DN39" s="659"/>
      <c r="DO39" s="659"/>
      <c r="DP39" s="659"/>
      <c r="DQ39" s="659"/>
      <c r="DR39" s="659"/>
      <c r="DS39" s="659"/>
      <c r="DT39" s="659"/>
      <c r="DU39" s="659"/>
      <c r="DV39" s="660"/>
      <c r="DW39" s="643" t="s">
        <v>137</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137</v>
      </c>
      <c r="S40" s="641"/>
      <c r="T40" s="641"/>
      <c r="U40" s="641"/>
      <c r="V40" s="641"/>
      <c r="W40" s="641"/>
      <c r="X40" s="641"/>
      <c r="Y40" s="642"/>
      <c r="Z40" s="677" t="s">
        <v>137</v>
      </c>
      <c r="AA40" s="677"/>
      <c r="AB40" s="677"/>
      <c r="AC40" s="677"/>
      <c r="AD40" s="678" t="s">
        <v>137</v>
      </c>
      <c r="AE40" s="678"/>
      <c r="AF40" s="678"/>
      <c r="AG40" s="678"/>
      <c r="AH40" s="678"/>
      <c r="AI40" s="678"/>
      <c r="AJ40" s="678"/>
      <c r="AK40" s="678"/>
      <c r="AL40" s="643" t="s">
        <v>137</v>
      </c>
      <c r="AM40" s="644"/>
      <c r="AN40" s="644"/>
      <c r="AO40" s="679"/>
      <c r="AQ40" s="680" t="s">
        <v>343</v>
      </c>
      <c r="AR40" s="681"/>
      <c r="AS40" s="681"/>
      <c r="AT40" s="681"/>
      <c r="AU40" s="681"/>
      <c r="AV40" s="681"/>
      <c r="AW40" s="681"/>
      <c r="AX40" s="681"/>
      <c r="AY40" s="682"/>
      <c r="AZ40" s="640">
        <v>41288</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88</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26200</v>
      </c>
      <c r="CS40" s="641"/>
      <c r="CT40" s="641"/>
      <c r="CU40" s="641"/>
      <c r="CV40" s="641"/>
      <c r="CW40" s="641"/>
      <c r="CX40" s="641"/>
      <c r="CY40" s="642"/>
      <c r="CZ40" s="643">
        <v>0.4</v>
      </c>
      <c r="DA40" s="661"/>
      <c r="DB40" s="661"/>
      <c r="DC40" s="662"/>
      <c r="DD40" s="646" t="s">
        <v>137</v>
      </c>
      <c r="DE40" s="641"/>
      <c r="DF40" s="641"/>
      <c r="DG40" s="641"/>
      <c r="DH40" s="641"/>
      <c r="DI40" s="641"/>
      <c r="DJ40" s="641"/>
      <c r="DK40" s="642"/>
      <c r="DL40" s="646" t="s">
        <v>137</v>
      </c>
      <c r="DM40" s="641"/>
      <c r="DN40" s="641"/>
      <c r="DO40" s="641"/>
      <c r="DP40" s="641"/>
      <c r="DQ40" s="641"/>
      <c r="DR40" s="641"/>
      <c r="DS40" s="641"/>
      <c r="DT40" s="641"/>
      <c r="DU40" s="641"/>
      <c r="DV40" s="642"/>
      <c r="DW40" s="643" t="s">
        <v>234</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122743</v>
      </c>
      <c r="S41" s="641"/>
      <c r="T41" s="641"/>
      <c r="U41" s="641"/>
      <c r="V41" s="641"/>
      <c r="W41" s="641"/>
      <c r="X41" s="641"/>
      <c r="Y41" s="642"/>
      <c r="Z41" s="677">
        <v>1.6</v>
      </c>
      <c r="AA41" s="677"/>
      <c r="AB41" s="677"/>
      <c r="AC41" s="677"/>
      <c r="AD41" s="678" t="s">
        <v>234</v>
      </c>
      <c r="AE41" s="678"/>
      <c r="AF41" s="678"/>
      <c r="AG41" s="678"/>
      <c r="AH41" s="678"/>
      <c r="AI41" s="678"/>
      <c r="AJ41" s="678"/>
      <c r="AK41" s="678"/>
      <c r="AL41" s="643" t="s">
        <v>234</v>
      </c>
      <c r="AM41" s="644"/>
      <c r="AN41" s="644"/>
      <c r="AO41" s="679"/>
      <c r="AQ41" s="680" t="s">
        <v>348</v>
      </c>
      <c r="AR41" s="681"/>
      <c r="AS41" s="681"/>
      <c r="AT41" s="681"/>
      <c r="AU41" s="681"/>
      <c r="AV41" s="681"/>
      <c r="AW41" s="681"/>
      <c r="AX41" s="681"/>
      <c r="AY41" s="682"/>
      <c r="AZ41" s="640">
        <v>138433</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137</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137</v>
      </c>
      <c r="CS41" s="659"/>
      <c r="CT41" s="659"/>
      <c r="CU41" s="659"/>
      <c r="CV41" s="659"/>
      <c r="CW41" s="659"/>
      <c r="CX41" s="659"/>
      <c r="CY41" s="660"/>
      <c r="CZ41" s="643" t="s">
        <v>137</v>
      </c>
      <c r="DA41" s="661"/>
      <c r="DB41" s="661"/>
      <c r="DC41" s="662"/>
      <c r="DD41" s="646" t="s">
        <v>137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7553626</v>
      </c>
      <c r="S42" s="663"/>
      <c r="T42" s="663"/>
      <c r="U42" s="663"/>
      <c r="V42" s="663"/>
      <c r="W42" s="663"/>
      <c r="X42" s="663"/>
      <c r="Y42" s="665"/>
      <c r="Z42" s="666">
        <v>100</v>
      </c>
      <c r="AA42" s="666"/>
      <c r="AB42" s="666"/>
      <c r="AC42" s="666"/>
      <c r="AD42" s="667">
        <v>3471846</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298647</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309</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1372788</v>
      </c>
      <c r="CS42" s="641"/>
      <c r="CT42" s="641"/>
      <c r="CU42" s="641"/>
      <c r="CV42" s="641"/>
      <c r="CW42" s="641"/>
      <c r="CX42" s="641"/>
      <c r="CY42" s="642"/>
      <c r="CZ42" s="643">
        <v>18.600000000000001</v>
      </c>
      <c r="DA42" s="644"/>
      <c r="DB42" s="644"/>
      <c r="DC42" s="645"/>
      <c r="DD42" s="646">
        <v>198758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30443</v>
      </c>
      <c r="CS43" s="659"/>
      <c r="CT43" s="659"/>
      <c r="CU43" s="659"/>
      <c r="CV43" s="659"/>
      <c r="CW43" s="659"/>
      <c r="CX43" s="659"/>
      <c r="CY43" s="660"/>
      <c r="CZ43" s="643">
        <v>0.4</v>
      </c>
      <c r="DA43" s="661"/>
      <c r="DB43" s="661"/>
      <c r="DC43" s="662"/>
      <c r="DD43" s="646">
        <v>30443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356</v>
      </c>
      <c r="CG44" s="638"/>
      <c r="CH44" s="638"/>
      <c r="CI44" s="638"/>
      <c r="CJ44" s="638"/>
      <c r="CK44" s="638"/>
      <c r="CL44" s="638"/>
      <c r="CM44" s="638"/>
      <c r="CN44" s="638"/>
      <c r="CO44" s="638"/>
      <c r="CP44" s="638"/>
      <c r="CQ44" s="639"/>
      <c r="CR44" s="640">
        <v>1335905</v>
      </c>
      <c r="CS44" s="641"/>
      <c r="CT44" s="641"/>
      <c r="CU44" s="641"/>
      <c r="CV44" s="641"/>
      <c r="CW44" s="641"/>
      <c r="CX44" s="641"/>
      <c r="CY44" s="642"/>
      <c r="CZ44" s="643">
        <v>18.100000000000001</v>
      </c>
      <c r="DA44" s="644"/>
      <c r="DB44" s="644"/>
      <c r="DC44" s="645"/>
      <c r="DD44" s="646">
        <v>170844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278396</v>
      </c>
      <c r="CS45" s="659"/>
      <c r="CT45" s="659"/>
      <c r="CU45" s="659"/>
      <c r="CV45" s="659"/>
      <c r="CW45" s="659"/>
      <c r="CX45" s="659"/>
      <c r="CY45" s="660"/>
      <c r="CZ45" s="643">
        <v>3.8</v>
      </c>
      <c r="DA45" s="661"/>
      <c r="DB45" s="661"/>
      <c r="DC45" s="662"/>
      <c r="DD45" s="646">
        <v>16645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1057509</v>
      </c>
      <c r="CS46" s="641"/>
      <c r="CT46" s="641"/>
      <c r="CU46" s="641"/>
      <c r="CV46" s="641"/>
      <c r="CW46" s="641"/>
      <c r="CX46" s="641"/>
      <c r="CY46" s="642"/>
      <c r="CZ46" s="643">
        <v>14.3</v>
      </c>
      <c r="DA46" s="644"/>
      <c r="DB46" s="644"/>
      <c r="DC46" s="645"/>
      <c r="DD46" s="646">
        <v>154199</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36883</v>
      </c>
      <c r="CS47" s="659"/>
      <c r="CT47" s="659"/>
      <c r="CU47" s="659"/>
      <c r="CV47" s="659"/>
      <c r="CW47" s="659"/>
      <c r="CX47" s="659"/>
      <c r="CY47" s="660"/>
      <c r="CZ47" s="643">
        <v>0.5</v>
      </c>
      <c r="DA47" s="661"/>
      <c r="DB47" s="661"/>
      <c r="DC47" s="662"/>
      <c r="DD47" s="646">
        <v>27914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137</v>
      </c>
      <c r="CS48" s="641"/>
      <c r="CT48" s="641"/>
      <c r="CU48" s="641"/>
      <c r="CV48" s="641"/>
      <c r="CW48" s="641"/>
      <c r="CX48" s="641"/>
      <c r="CY48" s="642"/>
      <c r="CZ48" s="643" t="s">
        <v>137</v>
      </c>
      <c r="DA48" s="644"/>
      <c r="DB48" s="644"/>
      <c r="DC48" s="645"/>
      <c r="DD48" s="646" t="s">
        <v>234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7377841</v>
      </c>
      <c r="CS49" s="625"/>
      <c r="CT49" s="625"/>
      <c r="CU49" s="625"/>
      <c r="CV49" s="625"/>
      <c r="CW49" s="625"/>
      <c r="CX49" s="625"/>
      <c r="CY49" s="626"/>
      <c r="CZ49" s="627">
        <v>100</v>
      </c>
      <c r="DA49" s="628"/>
      <c r="DB49" s="628"/>
      <c r="DC49" s="629"/>
      <c r="DD49" s="630">
        <v>4005886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pyL0GLWQtQtlQdO9gtt8S6JqffsteBa6M2TvkS8ykbXwopYunu0Cs95xbUDX5X1QNuMJIQPUCwyfCHRiOEBQLA==" saltValue="YKzrWfECVdaNa7xRUiJra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7554</v>
      </c>
      <c r="R7" s="1160"/>
      <c r="S7" s="1160"/>
      <c r="T7" s="1160"/>
      <c r="U7" s="1160"/>
      <c r="V7" s="1160">
        <v>7378</v>
      </c>
      <c r="W7" s="1160"/>
      <c r="X7" s="1160"/>
      <c r="Y7" s="1160"/>
      <c r="Z7" s="1160"/>
      <c r="AA7" s="1160">
        <v>176</v>
      </c>
      <c r="AB7" s="1160"/>
      <c r="AC7" s="1160"/>
      <c r="AD7" s="1160"/>
      <c r="AE7" s="1161"/>
      <c r="AF7" s="1162">
        <v>81</v>
      </c>
      <c r="AG7" s="1163"/>
      <c r="AH7" s="1163"/>
      <c r="AI7" s="1163"/>
      <c r="AJ7" s="1164"/>
      <c r="AK7" s="1146">
        <v>26</v>
      </c>
      <c r="AL7" s="1147"/>
      <c r="AM7" s="1147"/>
      <c r="AN7" s="1147"/>
      <c r="AO7" s="1147"/>
      <c r="AP7" s="1147">
        <v>6454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388</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v>7554</v>
      </c>
      <c r="R23" s="1124"/>
      <c r="S23" s="1124"/>
      <c r="T23" s="1124"/>
      <c r="U23" s="1124"/>
      <c r="V23" s="1124">
        <v>7378</v>
      </c>
      <c r="W23" s="1124"/>
      <c r="X23" s="1124"/>
      <c r="Y23" s="1124"/>
      <c r="Z23" s="1124"/>
      <c r="AA23" s="1124">
        <v>176</v>
      </c>
      <c r="AB23" s="1124"/>
      <c r="AC23" s="1124"/>
      <c r="AD23" s="1124"/>
      <c r="AE23" s="1125"/>
      <c r="AF23" s="1126">
        <v>81</v>
      </c>
      <c r="AG23" s="1124"/>
      <c r="AH23" s="1124"/>
      <c r="AI23" s="1124"/>
      <c r="AJ23" s="1127"/>
      <c r="AK23" s="1128"/>
      <c r="AL23" s="1129"/>
      <c r="AM23" s="1129"/>
      <c r="AN23" s="1129"/>
      <c r="AO23" s="1129"/>
      <c r="AP23" s="1124">
        <v>6454</v>
      </c>
      <c r="AQ23" s="1124"/>
      <c r="AR23" s="1124"/>
      <c r="AS23" s="1124"/>
      <c r="AT23" s="1124"/>
      <c r="AU23" s="1130"/>
      <c r="AV23" s="1130"/>
      <c r="AW23" s="1130"/>
      <c r="AX23" s="1130"/>
      <c r="AY23" s="1131"/>
      <c r="AZ23" s="1120" t="s">
        <v>391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1261</v>
      </c>
      <c r="R28" s="1109"/>
      <c r="S28" s="1109"/>
      <c r="T28" s="1109"/>
      <c r="U28" s="1109"/>
      <c r="V28" s="1109">
        <v>1223</v>
      </c>
      <c r="W28" s="1109"/>
      <c r="X28" s="1109"/>
      <c r="Y28" s="1109"/>
      <c r="Z28" s="1109"/>
      <c r="AA28" s="1109">
        <v>38</v>
      </c>
      <c r="AB28" s="1109"/>
      <c r="AC28" s="1109"/>
      <c r="AD28" s="1109"/>
      <c r="AE28" s="1110"/>
      <c r="AF28" s="1111">
        <v>38</v>
      </c>
      <c r="AG28" s="1109"/>
      <c r="AH28" s="1109"/>
      <c r="AI28" s="1109"/>
      <c r="AJ28" s="1112"/>
      <c r="AK28" s="1113">
        <v>138</v>
      </c>
      <c r="AL28" s="1101"/>
      <c r="AM28" s="1101"/>
      <c r="AN28" s="1101"/>
      <c r="AO28" s="1101"/>
      <c r="AP28" s="1101" t="s">
        <v>523</v>
      </c>
      <c r="AQ28" s="1101"/>
      <c r="AR28" s="1101"/>
      <c r="AS28" s="1101"/>
      <c r="AT28" s="1101"/>
      <c r="AU28" s="1101" t="s">
        <v>523</v>
      </c>
      <c r="AV28" s="1101"/>
      <c r="AW28" s="1101"/>
      <c r="AX28" s="1101"/>
      <c r="AY28" s="1101"/>
      <c r="AZ28" s="1102" t="s">
        <v>523</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403</v>
      </c>
      <c r="C29" s="1087"/>
      <c r="D29" s="1087"/>
      <c r="E29" s="1087"/>
      <c r="F29" s="1087"/>
      <c r="G29" s="1087"/>
      <c r="H29" s="1087"/>
      <c r="I29" s="1087"/>
      <c r="J29" s="1087"/>
      <c r="K29" s="1087"/>
      <c r="L29" s="1087"/>
      <c r="M29" s="1087"/>
      <c r="N29" s="1087"/>
      <c r="O29" s="1087"/>
      <c r="P29" s="1088"/>
      <c r="Q29" s="1098">
        <v>1066</v>
      </c>
      <c r="R29" s="1099"/>
      <c r="S29" s="1099"/>
      <c r="T29" s="1099"/>
      <c r="U29" s="1099"/>
      <c r="V29" s="1099">
        <v>1031</v>
      </c>
      <c r="W29" s="1099"/>
      <c r="X29" s="1099"/>
      <c r="Y29" s="1099"/>
      <c r="Z29" s="1099"/>
      <c r="AA29" s="1099">
        <v>35</v>
      </c>
      <c r="AB29" s="1099"/>
      <c r="AC29" s="1099"/>
      <c r="AD29" s="1099"/>
      <c r="AE29" s="1100"/>
      <c r="AF29" s="1092">
        <v>35</v>
      </c>
      <c r="AG29" s="1093"/>
      <c r="AH29" s="1093"/>
      <c r="AI29" s="1093"/>
      <c r="AJ29" s="1094"/>
      <c r="AK29" s="1035">
        <v>176</v>
      </c>
      <c r="AL29" s="1026"/>
      <c r="AM29" s="1026"/>
      <c r="AN29" s="1026"/>
      <c r="AO29" s="1026"/>
      <c r="AP29" s="1026" t="s">
        <v>523</v>
      </c>
      <c r="AQ29" s="1026"/>
      <c r="AR29" s="1026"/>
      <c r="AS29" s="1026"/>
      <c r="AT29" s="1026"/>
      <c r="AU29" s="1026" t="s">
        <v>523</v>
      </c>
      <c r="AV29" s="1026"/>
      <c r="AW29" s="1026"/>
      <c r="AX29" s="1026"/>
      <c r="AY29" s="1026"/>
      <c r="AZ29" s="1097" t="s">
        <v>523</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404</v>
      </c>
      <c r="C30" s="1087"/>
      <c r="D30" s="1087"/>
      <c r="E30" s="1087"/>
      <c r="F30" s="1087"/>
      <c r="G30" s="1087"/>
      <c r="H30" s="1087"/>
      <c r="I30" s="1087"/>
      <c r="J30" s="1087"/>
      <c r="K30" s="1087"/>
      <c r="L30" s="1087"/>
      <c r="M30" s="1087"/>
      <c r="N30" s="1087"/>
      <c r="O30" s="1087"/>
      <c r="P30" s="1088"/>
      <c r="Q30" s="1098">
        <v>114</v>
      </c>
      <c r="R30" s="1099"/>
      <c r="S30" s="1099"/>
      <c r="T30" s="1099"/>
      <c r="U30" s="1099"/>
      <c r="V30" s="1099">
        <v>114</v>
      </c>
      <c r="W30" s="1099"/>
      <c r="X30" s="1099"/>
      <c r="Y30" s="1099"/>
      <c r="Z30" s="1099"/>
      <c r="AA30" s="1099">
        <v>0</v>
      </c>
      <c r="AB30" s="1099"/>
      <c r="AC30" s="1099"/>
      <c r="AD30" s="1099"/>
      <c r="AE30" s="1100"/>
      <c r="AF30" s="1092">
        <v>0</v>
      </c>
      <c r="AG30" s="1093"/>
      <c r="AH30" s="1093"/>
      <c r="AI30" s="1093"/>
      <c r="AJ30" s="1094"/>
      <c r="AK30" s="1035">
        <v>35</v>
      </c>
      <c r="AL30" s="1026"/>
      <c r="AM30" s="1026"/>
      <c r="AN30" s="1026"/>
      <c r="AO30" s="1026"/>
      <c r="AP30" s="1026" t="s">
        <v>523</v>
      </c>
      <c r="AQ30" s="1026"/>
      <c r="AR30" s="1026"/>
      <c r="AS30" s="1026"/>
      <c r="AT30" s="1026"/>
      <c r="AU30" s="1026" t="s">
        <v>523</v>
      </c>
      <c r="AV30" s="1026"/>
      <c r="AW30" s="1026"/>
      <c r="AX30" s="1026"/>
      <c r="AY30" s="1026"/>
      <c r="AZ30" s="1097" t="s">
        <v>523</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405</v>
      </c>
      <c r="C31" s="1087"/>
      <c r="D31" s="1087"/>
      <c r="E31" s="1087"/>
      <c r="F31" s="1087"/>
      <c r="G31" s="1087"/>
      <c r="H31" s="1087"/>
      <c r="I31" s="1087"/>
      <c r="J31" s="1087"/>
      <c r="K31" s="1087"/>
      <c r="L31" s="1087"/>
      <c r="M31" s="1087"/>
      <c r="N31" s="1087"/>
      <c r="O31" s="1087"/>
      <c r="P31" s="1088"/>
      <c r="Q31" s="1098">
        <v>462</v>
      </c>
      <c r="R31" s="1099"/>
      <c r="S31" s="1099"/>
      <c r="T31" s="1099"/>
      <c r="U31" s="1099"/>
      <c r="V31" s="1099">
        <v>440</v>
      </c>
      <c r="W31" s="1099"/>
      <c r="X31" s="1099"/>
      <c r="Y31" s="1099"/>
      <c r="Z31" s="1099"/>
      <c r="AA31" s="1099">
        <v>22</v>
      </c>
      <c r="AB31" s="1099"/>
      <c r="AC31" s="1099"/>
      <c r="AD31" s="1099"/>
      <c r="AE31" s="1100"/>
      <c r="AF31" s="1092">
        <v>138</v>
      </c>
      <c r="AG31" s="1093"/>
      <c r="AH31" s="1093"/>
      <c r="AI31" s="1093"/>
      <c r="AJ31" s="1094"/>
      <c r="AK31" s="1035">
        <v>56</v>
      </c>
      <c r="AL31" s="1026"/>
      <c r="AM31" s="1026"/>
      <c r="AN31" s="1026"/>
      <c r="AO31" s="1026"/>
      <c r="AP31" s="1026">
        <v>2234</v>
      </c>
      <c r="AQ31" s="1026"/>
      <c r="AR31" s="1026"/>
      <c r="AS31" s="1026"/>
      <c r="AT31" s="1026"/>
      <c r="AU31" s="1026">
        <v>393</v>
      </c>
      <c r="AV31" s="1026"/>
      <c r="AW31" s="1026"/>
      <c r="AX31" s="1026"/>
      <c r="AY31" s="1026"/>
      <c r="AZ31" s="1097" t="s">
        <v>523</v>
      </c>
      <c r="BA31" s="1097"/>
      <c r="BB31" s="1097"/>
      <c r="BC31" s="1097"/>
      <c r="BD31" s="1097"/>
      <c r="BE31" s="1081" t="s">
        <v>406</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407</v>
      </c>
      <c r="C32" s="1087"/>
      <c r="D32" s="1087"/>
      <c r="E32" s="1087"/>
      <c r="F32" s="1087"/>
      <c r="G32" s="1087"/>
      <c r="H32" s="1087"/>
      <c r="I32" s="1087"/>
      <c r="J32" s="1087"/>
      <c r="K32" s="1087"/>
      <c r="L32" s="1087"/>
      <c r="M32" s="1087"/>
      <c r="N32" s="1087"/>
      <c r="O32" s="1087"/>
      <c r="P32" s="1088"/>
      <c r="Q32" s="1098">
        <v>142</v>
      </c>
      <c r="R32" s="1099"/>
      <c r="S32" s="1099"/>
      <c r="T32" s="1099"/>
      <c r="U32" s="1099"/>
      <c r="V32" s="1099">
        <v>146</v>
      </c>
      <c r="W32" s="1099"/>
      <c r="X32" s="1099"/>
      <c r="Y32" s="1099"/>
      <c r="Z32" s="1099"/>
      <c r="AA32" s="1099">
        <v>-4</v>
      </c>
      <c r="AB32" s="1099"/>
      <c r="AC32" s="1099"/>
      <c r="AD32" s="1099"/>
      <c r="AE32" s="1100"/>
      <c r="AF32" s="1092">
        <v>44</v>
      </c>
      <c r="AG32" s="1093"/>
      <c r="AH32" s="1093"/>
      <c r="AI32" s="1093"/>
      <c r="AJ32" s="1094"/>
      <c r="AK32" s="1035">
        <v>75</v>
      </c>
      <c r="AL32" s="1026"/>
      <c r="AM32" s="1026"/>
      <c r="AN32" s="1026"/>
      <c r="AO32" s="1026"/>
      <c r="AP32" s="1026">
        <v>11</v>
      </c>
      <c r="AQ32" s="1026"/>
      <c r="AR32" s="1026"/>
      <c r="AS32" s="1026"/>
      <c r="AT32" s="1026"/>
      <c r="AU32" s="1026">
        <v>5</v>
      </c>
      <c r="AV32" s="1026"/>
      <c r="AW32" s="1026"/>
      <c r="AX32" s="1026"/>
      <c r="AY32" s="1026"/>
      <c r="AZ32" s="1097" t="s">
        <v>523</v>
      </c>
      <c r="BA32" s="1097"/>
      <c r="BB32" s="1097"/>
      <c r="BC32" s="1097"/>
      <c r="BD32" s="1097"/>
      <c r="BE32" s="1081" t="s">
        <v>406</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408</v>
      </c>
      <c r="C33" s="1087"/>
      <c r="D33" s="1087"/>
      <c r="E33" s="1087"/>
      <c r="F33" s="1087"/>
      <c r="G33" s="1087"/>
      <c r="H33" s="1087"/>
      <c r="I33" s="1087"/>
      <c r="J33" s="1087"/>
      <c r="K33" s="1087"/>
      <c r="L33" s="1087"/>
      <c r="M33" s="1087"/>
      <c r="N33" s="1087"/>
      <c r="O33" s="1087"/>
      <c r="P33" s="1088"/>
      <c r="Q33" s="1098">
        <v>1293</v>
      </c>
      <c r="R33" s="1099"/>
      <c r="S33" s="1099"/>
      <c r="T33" s="1099"/>
      <c r="U33" s="1099"/>
      <c r="V33" s="1099">
        <v>1336</v>
      </c>
      <c r="W33" s="1099"/>
      <c r="X33" s="1099"/>
      <c r="Y33" s="1099"/>
      <c r="Z33" s="1099"/>
      <c r="AA33" s="1099">
        <v>-43</v>
      </c>
      <c r="AB33" s="1099"/>
      <c r="AC33" s="1099"/>
      <c r="AD33" s="1099"/>
      <c r="AE33" s="1100"/>
      <c r="AF33" s="1092">
        <v>472</v>
      </c>
      <c r="AG33" s="1093"/>
      <c r="AH33" s="1093"/>
      <c r="AI33" s="1093"/>
      <c r="AJ33" s="1094"/>
      <c r="AK33" s="1035">
        <v>300</v>
      </c>
      <c r="AL33" s="1026"/>
      <c r="AM33" s="1026"/>
      <c r="AN33" s="1026"/>
      <c r="AO33" s="1026"/>
      <c r="AP33" s="1026">
        <v>1221</v>
      </c>
      <c r="AQ33" s="1026"/>
      <c r="AR33" s="1026"/>
      <c r="AS33" s="1026"/>
      <c r="AT33" s="1026"/>
      <c r="AU33" s="1026">
        <v>662</v>
      </c>
      <c r="AV33" s="1026"/>
      <c r="AW33" s="1026"/>
      <c r="AX33" s="1026"/>
      <c r="AY33" s="1026"/>
      <c r="AZ33" s="1097" t="s">
        <v>523</v>
      </c>
      <c r="BA33" s="1097"/>
      <c r="BB33" s="1097"/>
      <c r="BC33" s="1097"/>
      <c r="BD33" s="1097"/>
      <c r="BE33" s="1081" t="s">
        <v>406</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409</v>
      </c>
      <c r="C34" s="1087"/>
      <c r="D34" s="1087"/>
      <c r="E34" s="1087"/>
      <c r="F34" s="1087"/>
      <c r="G34" s="1087"/>
      <c r="H34" s="1087"/>
      <c r="I34" s="1087"/>
      <c r="J34" s="1087"/>
      <c r="K34" s="1087"/>
      <c r="L34" s="1087"/>
      <c r="M34" s="1087"/>
      <c r="N34" s="1087"/>
      <c r="O34" s="1087"/>
      <c r="P34" s="1088"/>
      <c r="Q34" s="1098">
        <v>113</v>
      </c>
      <c r="R34" s="1099"/>
      <c r="S34" s="1099"/>
      <c r="T34" s="1099"/>
      <c r="U34" s="1099"/>
      <c r="V34" s="1099">
        <v>51</v>
      </c>
      <c r="W34" s="1099"/>
      <c r="X34" s="1099"/>
      <c r="Y34" s="1099"/>
      <c r="Z34" s="1099"/>
      <c r="AA34" s="1099">
        <v>62</v>
      </c>
      <c r="AB34" s="1099"/>
      <c r="AC34" s="1099"/>
      <c r="AD34" s="1099"/>
      <c r="AE34" s="1100"/>
      <c r="AF34" s="1092">
        <v>62</v>
      </c>
      <c r="AG34" s="1093"/>
      <c r="AH34" s="1093"/>
      <c r="AI34" s="1093"/>
      <c r="AJ34" s="1094"/>
      <c r="AK34" s="1035">
        <v>67</v>
      </c>
      <c r="AL34" s="1026"/>
      <c r="AM34" s="1026"/>
      <c r="AN34" s="1026"/>
      <c r="AO34" s="1026"/>
      <c r="AP34" s="1026">
        <v>112</v>
      </c>
      <c r="AQ34" s="1026"/>
      <c r="AR34" s="1026"/>
      <c r="AS34" s="1026"/>
      <c r="AT34" s="1026"/>
      <c r="AU34" s="1026">
        <v>112</v>
      </c>
      <c r="AV34" s="1026"/>
      <c r="AW34" s="1026"/>
      <c r="AX34" s="1026"/>
      <c r="AY34" s="1026"/>
      <c r="AZ34" s="1097" t="s">
        <v>523</v>
      </c>
      <c r="BA34" s="1097"/>
      <c r="BB34" s="1097"/>
      <c r="BC34" s="1097"/>
      <c r="BD34" s="1097"/>
      <c r="BE34" s="1081" t="s">
        <v>410</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411</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788</v>
      </c>
      <c r="AG63" s="1014"/>
      <c r="AH63" s="1014"/>
      <c r="AI63" s="1014"/>
      <c r="AJ63" s="1079"/>
      <c r="AK63" s="1080"/>
      <c r="AL63" s="1018"/>
      <c r="AM63" s="1018"/>
      <c r="AN63" s="1018"/>
      <c r="AO63" s="1018"/>
      <c r="AP63" s="1014">
        <v>3578</v>
      </c>
      <c r="AQ63" s="1014"/>
      <c r="AR63" s="1014"/>
      <c r="AS63" s="1014"/>
      <c r="AT63" s="1014"/>
      <c r="AU63" s="1014">
        <v>1060</v>
      </c>
      <c r="AV63" s="1014"/>
      <c r="AW63" s="1014"/>
      <c r="AX63" s="1014"/>
      <c r="AY63" s="1014"/>
      <c r="AZ63" s="1074"/>
      <c r="BA63" s="1074"/>
      <c r="BB63" s="1074"/>
      <c r="BC63" s="1074"/>
      <c r="BD63" s="1074"/>
      <c r="BE63" s="1015"/>
      <c r="BF63" s="1015"/>
      <c r="BG63" s="1015"/>
      <c r="BH63" s="1015"/>
      <c r="BI63" s="1016"/>
      <c r="BJ63" s="1075" t="s">
        <v>137</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415</v>
      </c>
      <c r="R66" s="1057"/>
      <c r="S66" s="1057"/>
      <c r="T66" s="1057"/>
      <c r="U66" s="1058"/>
      <c r="V66" s="1056" t="s">
        <v>416</v>
      </c>
      <c r="W66" s="1057"/>
      <c r="X66" s="1057"/>
      <c r="Y66" s="1057"/>
      <c r="Z66" s="1058"/>
      <c r="AA66" s="1056" t="s">
        <v>417</v>
      </c>
      <c r="AB66" s="1057"/>
      <c r="AC66" s="1057"/>
      <c r="AD66" s="1057"/>
      <c r="AE66" s="1058"/>
      <c r="AF66" s="1062" t="s">
        <v>397</v>
      </c>
      <c r="AG66" s="1063"/>
      <c r="AH66" s="1063"/>
      <c r="AI66" s="1063"/>
      <c r="AJ66" s="1064"/>
      <c r="AK66" s="1056" t="s">
        <v>418</v>
      </c>
      <c r="AL66" s="1051"/>
      <c r="AM66" s="1051"/>
      <c r="AN66" s="1051"/>
      <c r="AO66" s="1052"/>
      <c r="AP66" s="1056" t="s">
        <v>419</v>
      </c>
      <c r="AQ66" s="1057"/>
      <c r="AR66" s="1057"/>
      <c r="AS66" s="1057"/>
      <c r="AT66" s="1058"/>
      <c r="AU66" s="1056" t="s">
        <v>420</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588</v>
      </c>
      <c r="C68" s="1041"/>
      <c r="D68" s="1041"/>
      <c r="E68" s="1041"/>
      <c r="F68" s="1041"/>
      <c r="G68" s="1041"/>
      <c r="H68" s="1041"/>
      <c r="I68" s="1041"/>
      <c r="J68" s="1041"/>
      <c r="K68" s="1041"/>
      <c r="L68" s="1041"/>
      <c r="M68" s="1041"/>
      <c r="N68" s="1041"/>
      <c r="O68" s="1041"/>
      <c r="P68" s="1042"/>
      <c r="Q68" s="1043">
        <v>6</v>
      </c>
      <c r="R68" s="1037"/>
      <c r="S68" s="1037"/>
      <c r="T68" s="1037"/>
      <c r="U68" s="1037"/>
      <c r="V68" s="1037">
        <v>5</v>
      </c>
      <c r="W68" s="1037"/>
      <c r="X68" s="1037"/>
      <c r="Y68" s="1037"/>
      <c r="Z68" s="1037"/>
      <c r="AA68" s="1037">
        <v>1</v>
      </c>
      <c r="AB68" s="1037"/>
      <c r="AC68" s="1037"/>
      <c r="AD68" s="1037"/>
      <c r="AE68" s="1037"/>
      <c r="AF68" s="1037">
        <v>1</v>
      </c>
      <c r="AG68" s="1037"/>
      <c r="AH68" s="1037"/>
      <c r="AI68" s="1037"/>
      <c r="AJ68" s="1037"/>
      <c r="AK68" s="1037" t="s">
        <v>523</v>
      </c>
      <c r="AL68" s="1037"/>
      <c r="AM68" s="1037"/>
      <c r="AN68" s="1037"/>
      <c r="AO68" s="1037"/>
      <c r="AP68" s="1037" t="s">
        <v>523</v>
      </c>
      <c r="AQ68" s="1037"/>
      <c r="AR68" s="1037"/>
      <c r="AS68" s="1037"/>
      <c r="AT68" s="1037"/>
      <c r="AU68" s="1037" t="s">
        <v>523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589</v>
      </c>
      <c r="C69" s="1030"/>
      <c r="D69" s="1030"/>
      <c r="E69" s="1030"/>
      <c r="F69" s="1030"/>
      <c r="G69" s="1030"/>
      <c r="H69" s="1030"/>
      <c r="I69" s="1030"/>
      <c r="J69" s="1030"/>
      <c r="K69" s="1030"/>
      <c r="L69" s="1030"/>
      <c r="M69" s="1030"/>
      <c r="N69" s="1030"/>
      <c r="O69" s="1030"/>
      <c r="P69" s="1031"/>
      <c r="Q69" s="1032">
        <v>5253</v>
      </c>
      <c r="R69" s="1026"/>
      <c r="S69" s="1026"/>
      <c r="T69" s="1026"/>
      <c r="U69" s="1026"/>
      <c r="V69" s="1026">
        <v>4828</v>
      </c>
      <c r="W69" s="1026"/>
      <c r="X69" s="1026"/>
      <c r="Y69" s="1026"/>
      <c r="Z69" s="1026"/>
      <c r="AA69" s="1026">
        <v>425</v>
      </c>
      <c r="AB69" s="1026"/>
      <c r="AC69" s="1026"/>
      <c r="AD69" s="1026"/>
      <c r="AE69" s="1026"/>
      <c r="AF69" s="1026">
        <v>425</v>
      </c>
      <c r="AG69" s="1026"/>
      <c r="AH69" s="1026"/>
      <c r="AI69" s="1026"/>
      <c r="AJ69" s="1026"/>
      <c r="AK69" s="1026">
        <v>600</v>
      </c>
      <c r="AL69" s="1026"/>
      <c r="AM69" s="1026"/>
      <c r="AN69" s="1026"/>
      <c r="AO69" s="1026"/>
      <c r="AP69" s="1026" t="s">
        <v>523</v>
      </c>
      <c r="AQ69" s="1026"/>
      <c r="AR69" s="1026"/>
      <c r="AS69" s="1026"/>
      <c r="AT69" s="1026"/>
      <c r="AU69" s="1026" t="s">
        <v>523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590</v>
      </c>
      <c r="C70" s="1030"/>
      <c r="D70" s="1030"/>
      <c r="E70" s="1030"/>
      <c r="F70" s="1030"/>
      <c r="G70" s="1030"/>
      <c r="H70" s="1030"/>
      <c r="I70" s="1030"/>
      <c r="J70" s="1030"/>
      <c r="K70" s="1030"/>
      <c r="L70" s="1030"/>
      <c r="M70" s="1030"/>
      <c r="N70" s="1030"/>
      <c r="O70" s="1030"/>
      <c r="P70" s="1031"/>
      <c r="Q70" s="1032">
        <v>647</v>
      </c>
      <c r="R70" s="1026"/>
      <c r="S70" s="1026"/>
      <c r="T70" s="1026"/>
      <c r="U70" s="1026"/>
      <c r="V70" s="1026">
        <v>626</v>
      </c>
      <c r="W70" s="1026"/>
      <c r="X70" s="1026"/>
      <c r="Y70" s="1026"/>
      <c r="Z70" s="1026"/>
      <c r="AA70" s="1026">
        <v>21</v>
      </c>
      <c r="AB70" s="1026"/>
      <c r="AC70" s="1026"/>
      <c r="AD70" s="1026"/>
      <c r="AE70" s="1026"/>
      <c r="AF70" s="1026">
        <v>21</v>
      </c>
      <c r="AG70" s="1026"/>
      <c r="AH70" s="1026"/>
      <c r="AI70" s="1026"/>
      <c r="AJ70" s="1026"/>
      <c r="AK70" s="1026" t="s">
        <v>523</v>
      </c>
      <c r="AL70" s="1026"/>
      <c r="AM70" s="1026"/>
      <c r="AN70" s="1026"/>
      <c r="AO70" s="1026"/>
      <c r="AP70" s="1026">
        <v>830</v>
      </c>
      <c r="AQ70" s="1026"/>
      <c r="AR70" s="1026"/>
      <c r="AS70" s="1026"/>
      <c r="AT70" s="1026"/>
      <c r="AU70" s="1026">
        <v>237</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591</v>
      </c>
      <c r="C71" s="1030"/>
      <c r="D71" s="1030"/>
      <c r="E71" s="1030"/>
      <c r="F71" s="1030"/>
      <c r="G71" s="1030"/>
      <c r="H71" s="1030"/>
      <c r="I71" s="1030"/>
      <c r="J71" s="1030"/>
      <c r="K71" s="1030"/>
      <c r="L71" s="1030"/>
      <c r="M71" s="1030"/>
      <c r="N71" s="1030"/>
      <c r="O71" s="1030"/>
      <c r="P71" s="1031"/>
      <c r="Q71" s="1032">
        <v>986</v>
      </c>
      <c r="R71" s="1026"/>
      <c r="S71" s="1026"/>
      <c r="T71" s="1026"/>
      <c r="U71" s="1026"/>
      <c r="V71" s="1026">
        <v>974</v>
      </c>
      <c r="W71" s="1026"/>
      <c r="X71" s="1026"/>
      <c r="Y71" s="1026"/>
      <c r="Z71" s="1026"/>
      <c r="AA71" s="1026">
        <v>12</v>
      </c>
      <c r="AB71" s="1026"/>
      <c r="AC71" s="1026"/>
      <c r="AD71" s="1026"/>
      <c r="AE71" s="1026"/>
      <c r="AF71" s="1026">
        <v>12</v>
      </c>
      <c r="AG71" s="1026"/>
      <c r="AH71" s="1026"/>
      <c r="AI71" s="1026"/>
      <c r="AJ71" s="1026"/>
      <c r="AK71" s="1026" t="s">
        <v>523</v>
      </c>
      <c r="AL71" s="1026"/>
      <c r="AM71" s="1026"/>
      <c r="AN71" s="1026"/>
      <c r="AO71" s="1026"/>
      <c r="AP71" s="1026" t="s">
        <v>523</v>
      </c>
      <c r="AQ71" s="1026"/>
      <c r="AR71" s="1026"/>
      <c r="AS71" s="1026"/>
      <c r="AT71" s="1026"/>
      <c r="AU71" s="1026" t="s">
        <v>523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592</v>
      </c>
      <c r="C72" s="1030"/>
      <c r="D72" s="1030"/>
      <c r="E72" s="1030"/>
      <c r="F72" s="1030"/>
      <c r="G72" s="1030"/>
      <c r="H72" s="1030"/>
      <c r="I72" s="1030"/>
      <c r="J72" s="1030"/>
      <c r="K72" s="1030"/>
      <c r="L72" s="1030"/>
      <c r="M72" s="1030"/>
      <c r="N72" s="1030"/>
      <c r="O72" s="1030"/>
      <c r="P72" s="1031"/>
      <c r="Q72" s="1032">
        <v>288</v>
      </c>
      <c r="R72" s="1026"/>
      <c r="S72" s="1026"/>
      <c r="T72" s="1026"/>
      <c r="U72" s="1026"/>
      <c r="V72" s="1026">
        <v>206</v>
      </c>
      <c r="W72" s="1026"/>
      <c r="X72" s="1026"/>
      <c r="Y72" s="1026"/>
      <c r="Z72" s="1026"/>
      <c r="AA72" s="1026">
        <v>82</v>
      </c>
      <c r="AB72" s="1026"/>
      <c r="AC72" s="1026"/>
      <c r="AD72" s="1026"/>
      <c r="AE72" s="1026"/>
      <c r="AF72" s="1026">
        <v>82</v>
      </c>
      <c r="AG72" s="1026"/>
      <c r="AH72" s="1026"/>
      <c r="AI72" s="1026"/>
      <c r="AJ72" s="1026"/>
      <c r="AK72" s="1026">
        <v>47</v>
      </c>
      <c r="AL72" s="1026"/>
      <c r="AM72" s="1026"/>
      <c r="AN72" s="1026"/>
      <c r="AO72" s="1026"/>
      <c r="AP72" s="1026" t="s">
        <v>523</v>
      </c>
      <c r="AQ72" s="1026"/>
      <c r="AR72" s="1026"/>
      <c r="AS72" s="1026"/>
      <c r="AT72" s="1026"/>
      <c r="AU72" s="1026" t="s">
        <v>523</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593</v>
      </c>
      <c r="C73" s="1030"/>
      <c r="D73" s="1030"/>
      <c r="E73" s="1030"/>
      <c r="F73" s="1030"/>
      <c r="G73" s="1030"/>
      <c r="H73" s="1030"/>
      <c r="I73" s="1030"/>
      <c r="J73" s="1030"/>
      <c r="K73" s="1030"/>
      <c r="L73" s="1030"/>
      <c r="M73" s="1030"/>
      <c r="N73" s="1030"/>
      <c r="O73" s="1030"/>
      <c r="P73" s="1031"/>
      <c r="Q73" s="1032">
        <v>6529</v>
      </c>
      <c r="R73" s="1026"/>
      <c r="S73" s="1026"/>
      <c r="T73" s="1026"/>
      <c r="U73" s="1026"/>
      <c r="V73" s="1026">
        <v>6443</v>
      </c>
      <c r="W73" s="1026"/>
      <c r="X73" s="1026"/>
      <c r="Y73" s="1026"/>
      <c r="Z73" s="1026"/>
      <c r="AA73" s="1026">
        <v>86</v>
      </c>
      <c r="AB73" s="1026"/>
      <c r="AC73" s="1026"/>
      <c r="AD73" s="1026"/>
      <c r="AE73" s="1026"/>
      <c r="AF73" s="1026">
        <v>86</v>
      </c>
      <c r="AG73" s="1026"/>
      <c r="AH73" s="1026"/>
      <c r="AI73" s="1026"/>
      <c r="AJ73" s="1026"/>
      <c r="AK73" s="1026">
        <v>1926</v>
      </c>
      <c r="AL73" s="1026"/>
      <c r="AM73" s="1026"/>
      <c r="AN73" s="1026"/>
      <c r="AO73" s="1026"/>
      <c r="AP73" s="1026" t="s">
        <v>523</v>
      </c>
      <c r="AQ73" s="1026"/>
      <c r="AR73" s="1026"/>
      <c r="AS73" s="1026"/>
      <c r="AT73" s="1026"/>
      <c r="AU73" s="1026" t="s">
        <v>523</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594</v>
      </c>
      <c r="C74" s="1030"/>
      <c r="D74" s="1030"/>
      <c r="E74" s="1030"/>
      <c r="F74" s="1030"/>
      <c r="G74" s="1030"/>
      <c r="H74" s="1030"/>
      <c r="I74" s="1030"/>
      <c r="J74" s="1030"/>
      <c r="K74" s="1030"/>
      <c r="L74" s="1030"/>
      <c r="M74" s="1030"/>
      <c r="N74" s="1030"/>
      <c r="O74" s="1030"/>
      <c r="P74" s="1031"/>
      <c r="Q74" s="1032">
        <v>1444184</v>
      </c>
      <c r="R74" s="1026"/>
      <c r="S74" s="1026"/>
      <c r="T74" s="1026"/>
      <c r="U74" s="1026"/>
      <c r="V74" s="1026">
        <v>1404896</v>
      </c>
      <c r="W74" s="1026"/>
      <c r="X74" s="1026"/>
      <c r="Y74" s="1026"/>
      <c r="Z74" s="1026"/>
      <c r="AA74" s="1026">
        <v>39288</v>
      </c>
      <c r="AB74" s="1026"/>
      <c r="AC74" s="1026"/>
      <c r="AD74" s="1026"/>
      <c r="AE74" s="1026"/>
      <c r="AF74" s="1026">
        <v>39288</v>
      </c>
      <c r="AG74" s="1026"/>
      <c r="AH74" s="1026"/>
      <c r="AI74" s="1026"/>
      <c r="AJ74" s="1026"/>
      <c r="AK74" s="1026">
        <v>16623</v>
      </c>
      <c r="AL74" s="1026"/>
      <c r="AM74" s="1026"/>
      <c r="AN74" s="1026"/>
      <c r="AO74" s="1026"/>
      <c r="AP74" s="1026" t="s">
        <v>523</v>
      </c>
      <c r="AQ74" s="1026"/>
      <c r="AR74" s="1026"/>
      <c r="AS74" s="1026"/>
      <c r="AT74" s="1026"/>
      <c r="AU74" s="1026" t="s">
        <v>523</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39915</v>
      </c>
      <c r="AG88" s="1014"/>
      <c r="AH88" s="1014"/>
      <c r="AI88" s="1014"/>
      <c r="AJ88" s="1014"/>
      <c r="AK88" s="1018"/>
      <c r="AL88" s="1018"/>
      <c r="AM88" s="1018"/>
      <c r="AN88" s="1018"/>
      <c r="AO88" s="1018"/>
      <c r="AP88" s="1014">
        <v>830</v>
      </c>
      <c r="AQ88" s="1014"/>
      <c r="AR88" s="1014"/>
      <c r="AS88" s="1014"/>
      <c r="AT88" s="1014"/>
      <c r="AU88" s="1014">
        <v>237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307</v>
      </c>
      <c r="AG109" s="949"/>
      <c r="AH109" s="949"/>
      <c r="AI109" s="949"/>
      <c r="AJ109" s="950"/>
      <c r="AK109" s="951" t="s">
        <v>306</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307</v>
      </c>
      <c r="BW109" s="949"/>
      <c r="BX109" s="949"/>
      <c r="BY109" s="949"/>
      <c r="BZ109" s="950"/>
      <c r="CA109" s="951" t="s">
        <v>306</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307</v>
      </c>
      <c r="DM109" s="949"/>
      <c r="DN109" s="949"/>
      <c r="DO109" s="949"/>
      <c r="DP109" s="950"/>
      <c r="DQ109" s="951" t="s">
        <v>306</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743857</v>
      </c>
      <c r="AB110" s="942"/>
      <c r="AC110" s="942"/>
      <c r="AD110" s="942"/>
      <c r="AE110" s="943"/>
      <c r="AF110" s="944">
        <v>715750</v>
      </c>
      <c r="AG110" s="942"/>
      <c r="AH110" s="942"/>
      <c r="AI110" s="942"/>
      <c r="AJ110" s="943"/>
      <c r="AK110" s="944">
        <v>736061</v>
      </c>
      <c r="AL110" s="942"/>
      <c r="AM110" s="942"/>
      <c r="AN110" s="942"/>
      <c r="AO110" s="943"/>
      <c r="AP110" s="945">
        <v>24</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7065334</v>
      </c>
      <c r="BR110" s="889"/>
      <c r="BS110" s="889"/>
      <c r="BT110" s="889"/>
      <c r="BU110" s="889"/>
      <c r="BV110" s="889">
        <v>6822030</v>
      </c>
      <c r="BW110" s="889"/>
      <c r="BX110" s="889"/>
      <c r="BY110" s="889"/>
      <c r="BZ110" s="889"/>
      <c r="CA110" s="889">
        <v>6453534</v>
      </c>
      <c r="CB110" s="889"/>
      <c r="CC110" s="889"/>
      <c r="CD110" s="889"/>
      <c r="CE110" s="889"/>
      <c r="CF110" s="913">
        <v>210.6</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437</v>
      </c>
      <c r="DH110" s="889"/>
      <c r="DI110" s="889"/>
      <c r="DJ110" s="889"/>
      <c r="DK110" s="889"/>
      <c r="DL110" s="889" t="s">
        <v>438</v>
      </c>
      <c r="DM110" s="889"/>
      <c r="DN110" s="889"/>
      <c r="DO110" s="889"/>
      <c r="DP110" s="889"/>
      <c r="DQ110" s="889" t="s">
        <v>437</v>
      </c>
      <c r="DR110" s="889"/>
      <c r="DS110" s="889"/>
      <c r="DT110" s="889"/>
      <c r="DU110" s="889"/>
      <c r="DV110" s="890" t="s">
        <v>437</v>
      </c>
      <c r="DW110" s="890"/>
      <c r="DX110" s="890"/>
      <c r="DY110" s="890"/>
      <c r="DZ110" s="891"/>
    </row>
    <row r="111" spans="1:131" s="247" customFormat="1" ht="26.25" customHeight="1" x14ac:dyDescent="0.15">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137</v>
      </c>
      <c r="AB111" s="970"/>
      <c r="AC111" s="970"/>
      <c r="AD111" s="970"/>
      <c r="AE111" s="971"/>
      <c r="AF111" s="972" t="s">
        <v>391</v>
      </c>
      <c r="AG111" s="970"/>
      <c r="AH111" s="970"/>
      <c r="AI111" s="970"/>
      <c r="AJ111" s="971"/>
      <c r="AK111" s="972" t="s">
        <v>438</v>
      </c>
      <c r="AL111" s="970"/>
      <c r="AM111" s="970"/>
      <c r="AN111" s="970"/>
      <c r="AO111" s="971"/>
      <c r="AP111" s="973" t="s">
        <v>440</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v>47850</v>
      </c>
      <c r="BR111" s="861"/>
      <c r="BS111" s="861"/>
      <c r="BT111" s="861"/>
      <c r="BU111" s="861"/>
      <c r="BV111" s="861">
        <v>31900</v>
      </c>
      <c r="BW111" s="861"/>
      <c r="BX111" s="861"/>
      <c r="BY111" s="861"/>
      <c r="BZ111" s="861"/>
      <c r="CA111" s="861">
        <v>15950</v>
      </c>
      <c r="CB111" s="861"/>
      <c r="CC111" s="861"/>
      <c r="CD111" s="861"/>
      <c r="CE111" s="861"/>
      <c r="CF111" s="922">
        <v>0.5</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437</v>
      </c>
      <c r="DH111" s="861"/>
      <c r="DI111" s="861"/>
      <c r="DJ111" s="861"/>
      <c r="DK111" s="861"/>
      <c r="DL111" s="861" t="s">
        <v>440</v>
      </c>
      <c r="DM111" s="861"/>
      <c r="DN111" s="861"/>
      <c r="DO111" s="861"/>
      <c r="DP111" s="861"/>
      <c r="DQ111" s="861" t="s">
        <v>443</v>
      </c>
      <c r="DR111" s="861"/>
      <c r="DS111" s="861"/>
      <c r="DT111" s="861"/>
      <c r="DU111" s="861"/>
      <c r="DV111" s="838" t="s">
        <v>437</v>
      </c>
      <c r="DW111" s="838"/>
      <c r="DX111" s="838"/>
      <c r="DY111" s="838"/>
      <c r="DZ111" s="839"/>
    </row>
    <row r="112" spans="1:131" s="247" customFormat="1" ht="26.25" customHeight="1" x14ac:dyDescent="0.15">
      <c r="A112" s="963" t="s">
        <v>444</v>
      </c>
      <c r="B112" s="964"/>
      <c r="C112" s="794" t="s">
        <v>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437</v>
      </c>
      <c r="AB112" s="824"/>
      <c r="AC112" s="824"/>
      <c r="AD112" s="824"/>
      <c r="AE112" s="825"/>
      <c r="AF112" s="826" t="s">
        <v>137</v>
      </c>
      <c r="AG112" s="824"/>
      <c r="AH112" s="824"/>
      <c r="AI112" s="824"/>
      <c r="AJ112" s="825"/>
      <c r="AK112" s="826" t="s">
        <v>446</v>
      </c>
      <c r="AL112" s="824"/>
      <c r="AM112" s="824"/>
      <c r="AN112" s="824"/>
      <c r="AO112" s="825"/>
      <c r="AP112" s="871" t="s">
        <v>391</v>
      </c>
      <c r="AQ112" s="872"/>
      <c r="AR112" s="872"/>
      <c r="AS112" s="872"/>
      <c r="AT112" s="873"/>
      <c r="AU112" s="983"/>
      <c r="AV112" s="984"/>
      <c r="AW112" s="984"/>
      <c r="AX112" s="984"/>
      <c r="AY112" s="984"/>
      <c r="AZ112" s="859" t="s">
        <v>447</v>
      </c>
      <c r="BA112" s="794"/>
      <c r="BB112" s="794"/>
      <c r="BC112" s="794"/>
      <c r="BD112" s="794"/>
      <c r="BE112" s="794"/>
      <c r="BF112" s="794"/>
      <c r="BG112" s="794"/>
      <c r="BH112" s="794"/>
      <c r="BI112" s="794"/>
      <c r="BJ112" s="794"/>
      <c r="BK112" s="794"/>
      <c r="BL112" s="794"/>
      <c r="BM112" s="794"/>
      <c r="BN112" s="794"/>
      <c r="BO112" s="794"/>
      <c r="BP112" s="795"/>
      <c r="BQ112" s="860">
        <v>1218662</v>
      </c>
      <c r="BR112" s="861"/>
      <c r="BS112" s="861"/>
      <c r="BT112" s="861"/>
      <c r="BU112" s="861"/>
      <c r="BV112" s="861">
        <v>1220945</v>
      </c>
      <c r="BW112" s="861"/>
      <c r="BX112" s="861"/>
      <c r="BY112" s="861"/>
      <c r="BZ112" s="861"/>
      <c r="CA112" s="861">
        <v>1170976</v>
      </c>
      <c r="CB112" s="861"/>
      <c r="CC112" s="861"/>
      <c r="CD112" s="861"/>
      <c r="CE112" s="861"/>
      <c r="CF112" s="922">
        <v>38.200000000000003</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391</v>
      </c>
      <c r="DH112" s="861"/>
      <c r="DI112" s="861"/>
      <c r="DJ112" s="861"/>
      <c r="DK112" s="861"/>
      <c r="DL112" s="861" t="s">
        <v>391</v>
      </c>
      <c r="DM112" s="861"/>
      <c r="DN112" s="861"/>
      <c r="DO112" s="861"/>
      <c r="DP112" s="861"/>
      <c r="DQ112" s="861" t="s">
        <v>137</v>
      </c>
      <c r="DR112" s="861"/>
      <c r="DS112" s="861"/>
      <c r="DT112" s="861"/>
      <c r="DU112" s="861"/>
      <c r="DV112" s="838" t="s">
        <v>449</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148484</v>
      </c>
      <c r="AB113" s="970"/>
      <c r="AC113" s="970"/>
      <c r="AD113" s="970"/>
      <c r="AE113" s="971"/>
      <c r="AF113" s="972">
        <v>141750</v>
      </c>
      <c r="AG113" s="970"/>
      <c r="AH113" s="970"/>
      <c r="AI113" s="970"/>
      <c r="AJ113" s="971"/>
      <c r="AK113" s="972">
        <v>137005</v>
      </c>
      <c r="AL113" s="970"/>
      <c r="AM113" s="970"/>
      <c r="AN113" s="970"/>
      <c r="AO113" s="971"/>
      <c r="AP113" s="973">
        <v>4.5</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342712</v>
      </c>
      <c r="BR113" s="861"/>
      <c r="BS113" s="861"/>
      <c r="BT113" s="861"/>
      <c r="BU113" s="861"/>
      <c r="BV113" s="861">
        <v>289163</v>
      </c>
      <c r="BW113" s="861"/>
      <c r="BX113" s="861"/>
      <c r="BY113" s="861"/>
      <c r="BZ113" s="861"/>
      <c r="CA113" s="861">
        <v>236593</v>
      </c>
      <c r="CB113" s="861"/>
      <c r="CC113" s="861"/>
      <c r="CD113" s="861"/>
      <c r="CE113" s="861"/>
      <c r="CF113" s="922">
        <v>7.7</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440</v>
      </c>
      <c r="DH113" s="824"/>
      <c r="DI113" s="824"/>
      <c r="DJ113" s="824"/>
      <c r="DK113" s="825"/>
      <c r="DL113" s="826" t="s">
        <v>446</v>
      </c>
      <c r="DM113" s="824"/>
      <c r="DN113" s="824"/>
      <c r="DO113" s="824"/>
      <c r="DP113" s="825"/>
      <c r="DQ113" s="826" t="s">
        <v>440</v>
      </c>
      <c r="DR113" s="824"/>
      <c r="DS113" s="824"/>
      <c r="DT113" s="824"/>
      <c r="DU113" s="825"/>
      <c r="DV113" s="871" t="s">
        <v>449</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55854</v>
      </c>
      <c r="AB114" s="824"/>
      <c r="AC114" s="824"/>
      <c r="AD114" s="824"/>
      <c r="AE114" s="825"/>
      <c r="AF114" s="826">
        <v>55853</v>
      </c>
      <c r="AG114" s="824"/>
      <c r="AH114" s="824"/>
      <c r="AI114" s="824"/>
      <c r="AJ114" s="825"/>
      <c r="AK114" s="826">
        <v>55410</v>
      </c>
      <c r="AL114" s="824"/>
      <c r="AM114" s="824"/>
      <c r="AN114" s="824"/>
      <c r="AO114" s="825"/>
      <c r="AP114" s="871">
        <v>1.8</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1176019</v>
      </c>
      <c r="BR114" s="861"/>
      <c r="BS114" s="861"/>
      <c r="BT114" s="861"/>
      <c r="BU114" s="861"/>
      <c r="BV114" s="861">
        <v>1155271</v>
      </c>
      <c r="BW114" s="861"/>
      <c r="BX114" s="861"/>
      <c r="BY114" s="861"/>
      <c r="BZ114" s="861"/>
      <c r="CA114" s="861">
        <v>1227530</v>
      </c>
      <c r="CB114" s="861"/>
      <c r="CC114" s="861"/>
      <c r="CD114" s="861"/>
      <c r="CE114" s="861"/>
      <c r="CF114" s="922">
        <v>40.1</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391</v>
      </c>
      <c r="DH114" s="824"/>
      <c r="DI114" s="824"/>
      <c r="DJ114" s="824"/>
      <c r="DK114" s="825"/>
      <c r="DL114" s="826" t="s">
        <v>440</v>
      </c>
      <c r="DM114" s="824"/>
      <c r="DN114" s="824"/>
      <c r="DO114" s="824"/>
      <c r="DP114" s="825"/>
      <c r="DQ114" s="826" t="s">
        <v>391</v>
      </c>
      <c r="DR114" s="824"/>
      <c r="DS114" s="824"/>
      <c r="DT114" s="824"/>
      <c r="DU114" s="825"/>
      <c r="DV114" s="871" t="s">
        <v>456</v>
      </c>
      <c r="DW114" s="872"/>
      <c r="DX114" s="872"/>
      <c r="DY114" s="872"/>
      <c r="DZ114" s="873"/>
    </row>
    <row r="115" spans="1:130" s="247" customFormat="1" ht="26.25" customHeight="1" x14ac:dyDescent="0.15">
      <c r="A115" s="965"/>
      <c r="B115" s="966"/>
      <c r="C115" s="794" t="s">
        <v>457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15950</v>
      </c>
      <c r="AB115" s="970"/>
      <c r="AC115" s="970"/>
      <c r="AD115" s="970"/>
      <c r="AE115" s="971"/>
      <c r="AF115" s="972">
        <v>15950</v>
      </c>
      <c r="AG115" s="970"/>
      <c r="AH115" s="970"/>
      <c r="AI115" s="970"/>
      <c r="AJ115" s="971"/>
      <c r="AK115" s="972">
        <v>15950</v>
      </c>
      <c r="AL115" s="970"/>
      <c r="AM115" s="970"/>
      <c r="AN115" s="970"/>
      <c r="AO115" s="971"/>
      <c r="AP115" s="973">
        <v>0.5</v>
      </c>
      <c r="AQ115" s="974"/>
      <c r="AR115" s="974"/>
      <c r="AS115" s="974"/>
      <c r="AT115" s="975"/>
      <c r="AU115" s="983"/>
      <c r="AV115" s="984"/>
      <c r="AW115" s="984"/>
      <c r="AX115" s="984"/>
      <c r="AY115" s="984"/>
      <c r="AZ115" s="859" t="s">
        <v>458</v>
      </c>
      <c r="BA115" s="794"/>
      <c r="BB115" s="794"/>
      <c r="BC115" s="794"/>
      <c r="BD115" s="794"/>
      <c r="BE115" s="794"/>
      <c r="BF115" s="794"/>
      <c r="BG115" s="794"/>
      <c r="BH115" s="794"/>
      <c r="BI115" s="794"/>
      <c r="BJ115" s="794"/>
      <c r="BK115" s="794"/>
      <c r="BL115" s="794"/>
      <c r="BM115" s="794"/>
      <c r="BN115" s="794"/>
      <c r="BO115" s="794"/>
      <c r="BP115" s="795"/>
      <c r="BQ115" s="860" t="s">
        <v>391</v>
      </c>
      <c r="BR115" s="861"/>
      <c r="BS115" s="861"/>
      <c r="BT115" s="861"/>
      <c r="BU115" s="861"/>
      <c r="BV115" s="861" t="s">
        <v>137</v>
      </c>
      <c r="BW115" s="861"/>
      <c r="BX115" s="861"/>
      <c r="BY115" s="861"/>
      <c r="BZ115" s="861"/>
      <c r="CA115" s="861" t="s">
        <v>437</v>
      </c>
      <c r="CB115" s="861"/>
      <c r="CC115" s="861"/>
      <c r="CD115" s="861"/>
      <c r="CE115" s="861"/>
      <c r="CF115" s="922" t="s">
        <v>391</v>
      </c>
      <c r="CG115" s="923"/>
      <c r="CH115" s="923"/>
      <c r="CI115" s="923"/>
      <c r="CJ115" s="923"/>
      <c r="CK115" s="978"/>
      <c r="CL115" s="865"/>
      <c r="CM115" s="859" t="s">
        <v>459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460</v>
      </c>
      <c r="DH115" s="824"/>
      <c r="DI115" s="824"/>
      <c r="DJ115" s="824"/>
      <c r="DK115" s="825"/>
      <c r="DL115" s="826" t="s">
        <v>461</v>
      </c>
      <c r="DM115" s="824"/>
      <c r="DN115" s="824"/>
      <c r="DO115" s="824"/>
      <c r="DP115" s="825"/>
      <c r="DQ115" s="826" t="s">
        <v>437</v>
      </c>
      <c r="DR115" s="824"/>
      <c r="DS115" s="824"/>
      <c r="DT115" s="824"/>
      <c r="DU115" s="825"/>
      <c r="DV115" s="871" t="s">
        <v>440</v>
      </c>
      <c r="DW115" s="872"/>
      <c r="DX115" s="872"/>
      <c r="DY115" s="872"/>
      <c r="DZ115" s="873"/>
    </row>
    <row r="116" spans="1:130" s="247" customFormat="1" ht="26.25" customHeight="1" x14ac:dyDescent="0.15">
      <c r="A116" s="967"/>
      <c r="B116" s="968"/>
      <c r="C116" s="927" t="s">
        <v>462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461</v>
      </c>
      <c r="AB116" s="824"/>
      <c r="AC116" s="824"/>
      <c r="AD116" s="824"/>
      <c r="AE116" s="825"/>
      <c r="AF116" s="826" t="s">
        <v>437</v>
      </c>
      <c r="AG116" s="824"/>
      <c r="AH116" s="824"/>
      <c r="AI116" s="824"/>
      <c r="AJ116" s="825"/>
      <c r="AK116" s="826" t="s">
        <v>437</v>
      </c>
      <c r="AL116" s="824"/>
      <c r="AM116" s="824"/>
      <c r="AN116" s="824"/>
      <c r="AO116" s="825"/>
      <c r="AP116" s="871" t="s">
        <v>391</v>
      </c>
      <c r="AQ116" s="872"/>
      <c r="AR116" s="872"/>
      <c r="AS116" s="872"/>
      <c r="AT116" s="873"/>
      <c r="AU116" s="983"/>
      <c r="AV116" s="984"/>
      <c r="AW116" s="984"/>
      <c r="AX116" s="984"/>
      <c r="AY116" s="984"/>
      <c r="AZ116" s="910" t="s">
        <v>463</v>
      </c>
      <c r="BA116" s="911"/>
      <c r="BB116" s="911"/>
      <c r="BC116" s="911"/>
      <c r="BD116" s="911"/>
      <c r="BE116" s="911"/>
      <c r="BF116" s="911"/>
      <c r="BG116" s="911"/>
      <c r="BH116" s="911"/>
      <c r="BI116" s="911"/>
      <c r="BJ116" s="911"/>
      <c r="BK116" s="911"/>
      <c r="BL116" s="911"/>
      <c r="BM116" s="911"/>
      <c r="BN116" s="911"/>
      <c r="BO116" s="911"/>
      <c r="BP116" s="912"/>
      <c r="BQ116" s="860" t="s">
        <v>449</v>
      </c>
      <c r="BR116" s="861"/>
      <c r="BS116" s="861"/>
      <c r="BT116" s="861"/>
      <c r="BU116" s="861"/>
      <c r="BV116" s="861" t="s">
        <v>438</v>
      </c>
      <c r="BW116" s="861"/>
      <c r="BX116" s="861"/>
      <c r="BY116" s="861"/>
      <c r="BZ116" s="861"/>
      <c r="CA116" s="861" t="s">
        <v>440</v>
      </c>
      <c r="CB116" s="861"/>
      <c r="CC116" s="861"/>
      <c r="CD116" s="861"/>
      <c r="CE116" s="861"/>
      <c r="CF116" s="922" t="s">
        <v>449</v>
      </c>
      <c r="CG116" s="923"/>
      <c r="CH116" s="923"/>
      <c r="CI116" s="923"/>
      <c r="CJ116" s="923"/>
      <c r="CK116" s="978"/>
      <c r="CL116" s="865"/>
      <c r="CM116" s="868" t="s">
        <v>464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47850</v>
      </c>
      <c r="DH116" s="824"/>
      <c r="DI116" s="824"/>
      <c r="DJ116" s="824"/>
      <c r="DK116" s="825"/>
      <c r="DL116" s="826">
        <v>31900</v>
      </c>
      <c r="DM116" s="824"/>
      <c r="DN116" s="824"/>
      <c r="DO116" s="824"/>
      <c r="DP116" s="825"/>
      <c r="DQ116" s="826">
        <v>15950</v>
      </c>
      <c r="DR116" s="824"/>
      <c r="DS116" s="824"/>
      <c r="DT116" s="824"/>
      <c r="DU116" s="825"/>
      <c r="DV116" s="871">
        <v>0.5</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465</v>
      </c>
      <c r="Z117" s="950"/>
      <c r="AA117" s="955">
        <v>964145</v>
      </c>
      <c r="AB117" s="956"/>
      <c r="AC117" s="956"/>
      <c r="AD117" s="956"/>
      <c r="AE117" s="957"/>
      <c r="AF117" s="958">
        <v>929303</v>
      </c>
      <c r="AG117" s="956"/>
      <c r="AH117" s="956"/>
      <c r="AI117" s="956"/>
      <c r="AJ117" s="957"/>
      <c r="AK117" s="958">
        <v>944426</v>
      </c>
      <c r="AL117" s="956"/>
      <c r="AM117" s="956"/>
      <c r="AN117" s="956"/>
      <c r="AO117" s="957"/>
      <c r="AP117" s="959"/>
      <c r="AQ117" s="960"/>
      <c r="AR117" s="960"/>
      <c r="AS117" s="960"/>
      <c r="AT117" s="961"/>
      <c r="AU117" s="983"/>
      <c r="AV117" s="984"/>
      <c r="AW117" s="984"/>
      <c r="AX117" s="984"/>
      <c r="AY117" s="984"/>
      <c r="AZ117" s="910" t="s">
        <v>466</v>
      </c>
      <c r="BA117" s="911"/>
      <c r="BB117" s="911"/>
      <c r="BC117" s="911"/>
      <c r="BD117" s="911"/>
      <c r="BE117" s="911"/>
      <c r="BF117" s="911"/>
      <c r="BG117" s="911"/>
      <c r="BH117" s="911"/>
      <c r="BI117" s="911"/>
      <c r="BJ117" s="911"/>
      <c r="BK117" s="911"/>
      <c r="BL117" s="911"/>
      <c r="BM117" s="911"/>
      <c r="BN117" s="911"/>
      <c r="BO117" s="911"/>
      <c r="BP117" s="912"/>
      <c r="BQ117" s="860" t="s">
        <v>137</v>
      </c>
      <c r="BR117" s="861"/>
      <c r="BS117" s="861"/>
      <c r="BT117" s="861"/>
      <c r="BU117" s="861"/>
      <c r="BV117" s="861" t="s">
        <v>437</v>
      </c>
      <c r="BW117" s="861"/>
      <c r="BX117" s="861"/>
      <c r="BY117" s="861"/>
      <c r="BZ117" s="861"/>
      <c r="CA117" s="861" t="s">
        <v>437</v>
      </c>
      <c r="CB117" s="861"/>
      <c r="CC117" s="861"/>
      <c r="CD117" s="861"/>
      <c r="CE117" s="861"/>
      <c r="CF117" s="922" t="s">
        <v>391</v>
      </c>
      <c r="CG117" s="923"/>
      <c r="CH117" s="923"/>
      <c r="CI117" s="923"/>
      <c r="CJ117" s="923"/>
      <c r="CK117" s="978"/>
      <c r="CL117" s="865"/>
      <c r="CM117" s="868" t="s">
        <v>467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391</v>
      </c>
      <c r="DH117" s="824"/>
      <c r="DI117" s="824"/>
      <c r="DJ117" s="824"/>
      <c r="DK117" s="825"/>
      <c r="DL117" s="826" t="s">
        <v>440</v>
      </c>
      <c r="DM117" s="824"/>
      <c r="DN117" s="824"/>
      <c r="DO117" s="824"/>
      <c r="DP117" s="825"/>
      <c r="DQ117" s="826" t="s">
        <v>137</v>
      </c>
      <c r="DR117" s="824"/>
      <c r="DS117" s="824"/>
      <c r="DT117" s="824"/>
      <c r="DU117" s="825"/>
      <c r="DV117" s="871" t="s">
        <v>391</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307</v>
      </c>
      <c r="AG118" s="949"/>
      <c r="AH118" s="949"/>
      <c r="AI118" s="949"/>
      <c r="AJ118" s="950"/>
      <c r="AK118" s="951" t="s">
        <v>306</v>
      </c>
      <c r="AL118" s="949"/>
      <c r="AM118" s="949"/>
      <c r="AN118" s="949"/>
      <c r="AO118" s="950"/>
      <c r="AP118" s="952" t="s">
        <v>431</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446</v>
      </c>
      <c r="BR118" s="892"/>
      <c r="BS118" s="892"/>
      <c r="BT118" s="892"/>
      <c r="BU118" s="892"/>
      <c r="BV118" s="892" t="s">
        <v>437</v>
      </c>
      <c r="BW118" s="892"/>
      <c r="BX118" s="892"/>
      <c r="BY118" s="892"/>
      <c r="BZ118" s="892"/>
      <c r="CA118" s="892" t="s">
        <v>137</v>
      </c>
      <c r="CB118" s="892"/>
      <c r="CC118" s="892"/>
      <c r="CD118" s="892"/>
      <c r="CE118" s="892"/>
      <c r="CF118" s="922" t="s">
        <v>438</v>
      </c>
      <c r="CG118" s="923"/>
      <c r="CH118" s="923"/>
      <c r="CI118" s="923"/>
      <c r="CJ118" s="923"/>
      <c r="CK118" s="978"/>
      <c r="CL118" s="865"/>
      <c r="CM118" s="868" t="s">
        <v>469</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137</v>
      </c>
      <c r="DH118" s="824"/>
      <c r="DI118" s="824"/>
      <c r="DJ118" s="824"/>
      <c r="DK118" s="825"/>
      <c r="DL118" s="826" t="s">
        <v>137</v>
      </c>
      <c r="DM118" s="824"/>
      <c r="DN118" s="824"/>
      <c r="DO118" s="824"/>
      <c r="DP118" s="825"/>
      <c r="DQ118" s="826" t="s">
        <v>137</v>
      </c>
      <c r="DR118" s="824"/>
      <c r="DS118" s="824"/>
      <c r="DT118" s="824"/>
      <c r="DU118" s="825"/>
      <c r="DV118" s="871" t="s">
        <v>391</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456</v>
      </c>
      <c r="AB119" s="942"/>
      <c r="AC119" s="942"/>
      <c r="AD119" s="942"/>
      <c r="AE119" s="943"/>
      <c r="AF119" s="944" t="s">
        <v>137</v>
      </c>
      <c r="AG119" s="942"/>
      <c r="AH119" s="942"/>
      <c r="AI119" s="942"/>
      <c r="AJ119" s="943"/>
      <c r="AK119" s="944" t="s">
        <v>391</v>
      </c>
      <c r="AL119" s="942"/>
      <c r="AM119" s="942"/>
      <c r="AN119" s="942"/>
      <c r="AO119" s="943"/>
      <c r="AP119" s="945" t="s">
        <v>137</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470</v>
      </c>
      <c r="BP119" s="925"/>
      <c r="BQ119" s="929">
        <v>9850577</v>
      </c>
      <c r="BR119" s="892"/>
      <c r="BS119" s="892"/>
      <c r="BT119" s="892"/>
      <c r="BU119" s="892"/>
      <c r="BV119" s="892">
        <v>9519309</v>
      </c>
      <c r="BW119" s="892"/>
      <c r="BX119" s="892"/>
      <c r="BY119" s="892"/>
      <c r="BZ119" s="892"/>
      <c r="CA119" s="892">
        <v>9104583</v>
      </c>
      <c r="CB119" s="892"/>
      <c r="CC119" s="892"/>
      <c r="CD119" s="892"/>
      <c r="CE119" s="892"/>
      <c r="CF119" s="790"/>
      <c r="CG119" s="791"/>
      <c r="CH119" s="791"/>
      <c r="CI119" s="791"/>
      <c r="CJ119" s="881"/>
      <c r="CK119" s="979"/>
      <c r="CL119" s="867"/>
      <c r="CM119" s="885" t="s">
        <v>471</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461</v>
      </c>
      <c r="DH119" s="807"/>
      <c r="DI119" s="807"/>
      <c r="DJ119" s="807"/>
      <c r="DK119" s="808"/>
      <c r="DL119" s="809" t="s">
        <v>437</v>
      </c>
      <c r="DM119" s="807"/>
      <c r="DN119" s="807"/>
      <c r="DO119" s="807"/>
      <c r="DP119" s="808"/>
      <c r="DQ119" s="809" t="s">
        <v>437</v>
      </c>
      <c r="DR119" s="807"/>
      <c r="DS119" s="807"/>
      <c r="DT119" s="807"/>
      <c r="DU119" s="808"/>
      <c r="DV119" s="895" t="s">
        <v>446</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137</v>
      </c>
      <c r="AB120" s="824"/>
      <c r="AC120" s="824"/>
      <c r="AD120" s="824"/>
      <c r="AE120" s="825"/>
      <c r="AF120" s="826" t="s">
        <v>472</v>
      </c>
      <c r="AG120" s="824"/>
      <c r="AH120" s="824"/>
      <c r="AI120" s="824"/>
      <c r="AJ120" s="825"/>
      <c r="AK120" s="826" t="s">
        <v>456</v>
      </c>
      <c r="AL120" s="824"/>
      <c r="AM120" s="824"/>
      <c r="AN120" s="824"/>
      <c r="AO120" s="825"/>
      <c r="AP120" s="871" t="s">
        <v>437</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3269990</v>
      </c>
      <c r="BR120" s="889"/>
      <c r="BS120" s="889"/>
      <c r="BT120" s="889"/>
      <c r="BU120" s="889"/>
      <c r="BV120" s="889">
        <v>3722882</v>
      </c>
      <c r="BW120" s="889"/>
      <c r="BX120" s="889"/>
      <c r="BY120" s="889"/>
      <c r="BZ120" s="889"/>
      <c r="CA120" s="889">
        <v>3839557</v>
      </c>
      <c r="CB120" s="889"/>
      <c r="CC120" s="889"/>
      <c r="CD120" s="889"/>
      <c r="CE120" s="889"/>
      <c r="CF120" s="913">
        <v>125.3</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860094</v>
      </c>
      <c r="DH120" s="889"/>
      <c r="DI120" s="889"/>
      <c r="DJ120" s="889"/>
      <c r="DK120" s="889"/>
      <c r="DL120" s="889">
        <v>768156</v>
      </c>
      <c r="DM120" s="889"/>
      <c r="DN120" s="889"/>
      <c r="DO120" s="889"/>
      <c r="DP120" s="889"/>
      <c r="DQ120" s="889">
        <v>661624</v>
      </c>
      <c r="DR120" s="889"/>
      <c r="DS120" s="889"/>
      <c r="DT120" s="889"/>
      <c r="DU120" s="889"/>
      <c r="DV120" s="890">
        <v>21.6</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137</v>
      </c>
      <c r="AB121" s="824"/>
      <c r="AC121" s="824"/>
      <c r="AD121" s="824"/>
      <c r="AE121" s="825"/>
      <c r="AF121" s="826" t="s">
        <v>137</v>
      </c>
      <c r="AG121" s="824"/>
      <c r="AH121" s="824"/>
      <c r="AI121" s="824"/>
      <c r="AJ121" s="825"/>
      <c r="AK121" s="826" t="s">
        <v>456</v>
      </c>
      <c r="AL121" s="824"/>
      <c r="AM121" s="824"/>
      <c r="AN121" s="824"/>
      <c r="AO121" s="825"/>
      <c r="AP121" s="871" t="s">
        <v>137</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737168</v>
      </c>
      <c r="BR121" s="861"/>
      <c r="BS121" s="861"/>
      <c r="BT121" s="861"/>
      <c r="BU121" s="861"/>
      <c r="BV121" s="861">
        <v>591656</v>
      </c>
      <c r="BW121" s="861"/>
      <c r="BX121" s="861"/>
      <c r="BY121" s="861"/>
      <c r="BZ121" s="861"/>
      <c r="CA121" s="861">
        <v>570349</v>
      </c>
      <c r="CB121" s="861"/>
      <c r="CC121" s="861"/>
      <c r="CD121" s="861"/>
      <c r="CE121" s="861"/>
      <c r="CF121" s="922">
        <v>18.600000000000001</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339032</v>
      </c>
      <c r="DH121" s="861"/>
      <c r="DI121" s="861"/>
      <c r="DJ121" s="861"/>
      <c r="DK121" s="861"/>
      <c r="DL121" s="861">
        <v>343426</v>
      </c>
      <c r="DM121" s="861"/>
      <c r="DN121" s="861"/>
      <c r="DO121" s="861"/>
      <c r="DP121" s="861"/>
      <c r="DQ121" s="861">
        <v>393142</v>
      </c>
      <c r="DR121" s="861"/>
      <c r="DS121" s="861"/>
      <c r="DT121" s="861"/>
      <c r="DU121" s="861"/>
      <c r="DV121" s="838">
        <v>12.8</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137</v>
      </c>
      <c r="AB122" s="824"/>
      <c r="AC122" s="824"/>
      <c r="AD122" s="824"/>
      <c r="AE122" s="825"/>
      <c r="AF122" s="826" t="s">
        <v>391</v>
      </c>
      <c r="AG122" s="824"/>
      <c r="AH122" s="824"/>
      <c r="AI122" s="824"/>
      <c r="AJ122" s="825"/>
      <c r="AK122" s="826" t="s">
        <v>437</v>
      </c>
      <c r="AL122" s="824"/>
      <c r="AM122" s="824"/>
      <c r="AN122" s="824"/>
      <c r="AO122" s="825"/>
      <c r="AP122" s="871" t="s">
        <v>391</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4761821</v>
      </c>
      <c r="BR122" s="892"/>
      <c r="BS122" s="892"/>
      <c r="BT122" s="892"/>
      <c r="BU122" s="892"/>
      <c r="BV122" s="892">
        <v>4663776</v>
      </c>
      <c r="BW122" s="892"/>
      <c r="BX122" s="892"/>
      <c r="BY122" s="892"/>
      <c r="BZ122" s="892"/>
      <c r="CA122" s="892">
        <v>4489913</v>
      </c>
      <c r="CB122" s="892"/>
      <c r="CC122" s="892"/>
      <c r="CD122" s="892"/>
      <c r="CE122" s="892"/>
      <c r="CF122" s="893">
        <v>146.6</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t="s">
        <v>461</v>
      </c>
      <c r="DH122" s="861"/>
      <c r="DI122" s="861"/>
      <c r="DJ122" s="861"/>
      <c r="DK122" s="861"/>
      <c r="DL122" s="861">
        <v>103926</v>
      </c>
      <c r="DM122" s="861"/>
      <c r="DN122" s="861"/>
      <c r="DO122" s="861"/>
      <c r="DP122" s="861"/>
      <c r="DQ122" s="861">
        <v>111525</v>
      </c>
      <c r="DR122" s="861"/>
      <c r="DS122" s="861"/>
      <c r="DT122" s="861"/>
      <c r="DU122" s="861"/>
      <c r="DV122" s="838">
        <v>3.6</v>
      </c>
      <c r="DW122" s="838"/>
      <c r="DX122" s="838"/>
      <c r="DY122" s="838"/>
      <c r="DZ122" s="839"/>
    </row>
    <row r="123" spans="1:130" s="247" customFormat="1" ht="26.25" customHeight="1" x14ac:dyDescent="0.15">
      <c r="A123" s="864"/>
      <c r="B123" s="865"/>
      <c r="C123" s="868" t="s">
        <v>464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15950</v>
      </c>
      <c r="AB123" s="824"/>
      <c r="AC123" s="824"/>
      <c r="AD123" s="824"/>
      <c r="AE123" s="825"/>
      <c r="AF123" s="826">
        <v>15950</v>
      </c>
      <c r="AG123" s="824"/>
      <c r="AH123" s="824"/>
      <c r="AI123" s="824"/>
      <c r="AJ123" s="825"/>
      <c r="AK123" s="826">
        <v>15950</v>
      </c>
      <c r="AL123" s="824"/>
      <c r="AM123" s="824"/>
      <c r="AN123" s="824"/>
      <c r="AO123" s="825"/>
      <c r="AP123" s="871">
        <v>0.5</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482</v>
      </c>
      <c r="BP123" s="925"/>
      <c r="BQ123" s="879">
        <v>8768979</v>
      </c>
      <c r="BR123" s="880"/>
      <c r="BS123" s="880"/>
      <c r="BT123" s="880"/>
      <c r="BU123" s="880"/>
      <c r="BV123" s="880">
        <v>8978314</v>
      </c>
      <c r="BW123" s="880"/>
      <c r="BX123" s="880"/>
      <c r="BY123" s="880"/>
      <c r="BZ123" s="880"/>
      <c r="CA123" s="880">
        <v>8899819</v>
      </c>
      <c r="CB123" s="880"/>
      <c r="CC123" s="880"/>
      <c r="CD123" s="880"/>
      <c r="CE123" s="880"/>
      <c r="CF123" s="790"/>
      <c r="CG123" s="791"/>
      <c r="CH123" s="791"/>
      <c r="CI123" s="791"/>
      <c r="CJ123" s="881"/>
      <c r="CK123" s="916"/>
      <c r="CL123" s="902"/>
      <c r="CM123" s="902"/>
      <c r="CN123" s="902"/>
      <c r="CO123" s="903"/>
      <c r="CP123" s="882" t="s">
        <v>483</v>
      </c>
      <c r="CQ123" s="883"/>
      <c r="CR123" s="883"/>
      <c r="CS123" s="883"/>
      <c r="CT123" s="883"/>
      <c r="CU123" s="883"/>
      <c r="CV123" s="883"/>
      <c r="CW123" s="883"/>
      <c r="CX123" s="883"/>
      <c r="CY123" s="883"/>
      <c r="CZ123" s="883"/>
      <c r="DA123" s="883"/>
      <c r="DB123" s="883"/>
      <c r="DC123" s="883"/>
      <c r="DD123" s="883"/>
      <c r="DE123" s="883"/>
      <c r="DF123" s="884"/>
      <c r="DG123" s="823">
        <v>19536</v>
      </c>
      <c r="DH123" s="824"/>
      <c r="DI123" s="824"/>
      <c r="DJ123" s="824"/>
      <c r="DK123" s="825"/>
      <c r="DL123" s="826">
        <v>9387</v>
      </c>
      <c r="DM123" s="824"/>
      <c r="DN123" s="824"/>
      <c r="DO123" s="824"/>
      <c r="DP123" s="825"/>
      <c r="DQ123" s="826">
        <v>4685</v>
      </c>
      <c r="DR123" s="824"/>
      <c r="DS123" s="824"/>
      <c r="DT123" s="824"/>
      <c r="DU123" s="825"/>
      <c r="DV123" s="871">
        <v>0.2</v>
      </c>
      <c r="DW123" s="872"/>
      <c r="DX123" s="872"/>
      <c r="DY123" s="872"/>
      <c r="DZ123" s="873"/>
    </row>
    <row r="124" spans="1:130" s="247" customFormat="1" ht="26.25" customHeight="1" thickBot="1" x14ac:dyDescent="0.2">
      <c r="A124" s="864"/>
      <c r="B124" s="865"/>
      <c r="C124" s="868" t="s">
        <v>467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391</v>
      </c>
      <c r="AB124" s="824"/>
      <c r="AC124" s="824"/>
      <c r="AD124" s="824"/>
      <c r="AE124" s="825"/>
      <c r="AF124" s="826" t="s">
        <v>437</v>
      </c>
      <c r="AG124" s="824"/>
      <c r="AH124" s="824"/>
      <c r="AI124" s="824"/>
      <c r="AJ124" s="825"/>
      <c r="AK124" s="826" t="s">
        <v>438</v>
      </c>
      <c r="AL124" s="824"/>
      <c r="AM124" s="824"/>
      <c r="AN124" s="824"/>
      <c r="AO124" s="825"/>
      <c r="AP124" s="871" t="s">
        <v>437</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34.799999999999997</v>
      </c>
      <c r="BR124" s="878"/>
      <c r="BS124" s="878"/>
      <c r="BT124" s="878"/>
      <c r="BU124" s="878"/>
      <c r="BV124" s="878">
        <v>17.5</v>
      </c>
      <c r="BW124" s="878"/>
      <c r="BX124" s="878"/>
      <c r="BY124" s="878"/>
      <c r="BZ124" s="878"/>
      <c r="CA124" s="878">
        <v>6.6</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t="s">
        <v>446</v>
      </c>
      <c r="DH124" s="807"/>
      <c r="DI124" s="807"/>
      <c r="DJ124" s="807"/>
      <c r="DK124" s="808"/>
      <c r="DL124" s="809" t="s">
        <v>461</v>
      </c>
      <c r="DM124" s="807"/>
      <c r="DN124" s="807"/>
      <c r="DO124" s="807"/>
      <c r="DP124" s="808"/>
      <c r="DQ124" s="809" t="s">
        <v>438</v>
      </c>
      <c r="DR124" s="807"/>
      <c r="DS124" s="807"/>
      <c r="DT124" s="807"/>
      <c r="DU124" s="808"/>
      <c r="DV124" s="895" t="s">
        <v>446</v>
      </c>
      <c r="DW124" s="896"/>
      <c r="DX124" s="896"/>
      <c r="DY124" s="896"/>
      <c r="DZ124" s="897"/>
    </row>
    <row r="125" spans="1:130" s="247" customFormat="1" ht="26.25" customHeight="1" x14ac:dyDescent="0.15">
      <c r="A125" s="864"/>
      <c r="B125" s="865"/>
      <c r="C125" s="868" t="s">
        <v>469</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446</v>
      </c>
      <c r="AB125" s="824"/>
      <c r="AC125" s="824"/>
      <c r="AD125" s="824"/>
      <c r="AE125" s="825"/>
      <c r="AF125" s="826" t="s">
        <v>446</v>
      </c>
      <c r="AG125" s="824"/>
      <c r="AH125" s="824"/>
      <c r="AI125" s="824"/>
      <c r="AJ125" s="825"/>
      <c r="AK125" s="826" t="s">
        <v>438</v>
      </c>
      <c r="AL125" s="824"/>
      <c r="AM125" s="824"/>
      <c r="AN125" s="824"/>
      <c r="AO125" s="825"/>
      <c r="AP125" s="871" t="s">
        <v>486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487</v>
      </c>
      <c r="CL125" s="899"/>
      <c r="CM125" s="899"/>
      <c r="CN125" s="899"/>
      <c r="CO125" s="900"/>
      <c r="CP125" s="907" t="s">
        <v>488</v>
      </c>
      <c r="CQ125" s="852"/>
      <c r="CR125" s="852"/>
      <c r="CS125" s="852"/>
      <c r="CT125" s="852"/>
      <c r="CU125" s="852"/>
      <c r="CV125" s="852"/>
      <c r="CW125" s="852"/>
      <c r="CX125" s="852"/>
      <c r="CY125" s="852"/>
      <c r="CZ125" s="852"/>
      <c r="DA125" s="852"/>
      <c r="DB125" s="852"/>
      <c r="DC125" s="852"/>
      <c r="DD125" s="852"/>
      <c r="DE125" s="852"/>
      <c r="DF125" s="853"/>
      <c r="DG125" s="908" t="s">
        <v>461</v>
      </c>
      <c r="DH125" s="889"/>
      <c r="DI125" s="889"/>
      <c r="DJ125" s="889"/>
      <c r="DK125" s="889"/>
      <c r="DL125" s="889" t="s">
        <v>437</v>
      </c>
      <c r="DM125" s="889"/>
      <c r="DN125" s="889"/>
      <c r="DO125" s="889"/>
      <c r="DP125" s="889"/>
      <c r="DQ125" s="889" t="s">
        <v>446</v>
      </c>
      <c r="DR125" s="889"/>
      <c r="DS125" s="889"/>
      <c r="DT125" s="889"/>
      <c r="DU125" s="889"/>
      <c r="DV125" s="890" t="s">
        <v>446</v>
      </c>
      <c r="DW125" s="890"/>
      <c r="DX125" s="890"/>
      <c r="DY125" s="890"/>
      <c r="DZ125" s="891"/>
    </row>
    <row r="126" spans="1:130" s="247" customFormat="1" ht="26.25" customHeight="1" thickBot="1" x14ac:dyDescent="0.2">
      <c r="A126" s="864"/>
      <c r="B126" s="865"/>
      <c r="C126" s="868" t="s">
        <v>471</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437</v>
      </c>
      <c r="AB126" s="824"/>
      <c r="AC126" s="824"/>
      <c r="AD126" s="824"/>
      <c r="AE126" s="825"/>
      <c r="AF126" s="826" t="s">
        <v>446</v>
      </c>
      <c r="AG126" s="824"/>
      <c r="AH126" s="824"/>
      <c r="AI126" s="824"/>
      <c r="AJ126" s="825"/>
      <c r="AK126" s="826" t="s">
        <v>461</v>
      </c>
      <c r="AL126" s="824"/>
      <c r="AM126" s="824"/>
      <c r="AN126" s="824"/>
      <c r="AO126" s="825"/>
      <c r="AP126" s="871" t="s">
        <v>446</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489</v>
      </c>
      <c r="CQ126" s="794"/>
      <c r="CR126" s="794"/>
      <c r="CS126" s="794"/>
      <c r="CT126" s="794"/>
      <c r="CU126" s="794"/>
      <c r="CV126" s="794"/>
      <c r="CW126" s="794"/>
      <c r="CX126" s="794"/>
      <c r="CY126" s="794"/>
      <c r="CZ126" s="794"/>
      <c r="DA126" s="794"/>
      <c r="DB126" s="794"/>
      <c r="DC126" s="794"/>
      <c r="DD126" s="794"/>
      <c r="DE126" s="794"/>
      <c r="DF126" s="795"/>
      <c r="DG126" s="860" t="s">
        <v>461</v>
      </c>
      <c r="DH126" s="861"/>
      <c r="DI126" s="861"/>
      <c r="DJ126" s="861"/>
      <c r="DK126" s="861"/>
      <c r="DL126" s="861" t="s">
        <v>446</v>
      </c>
      <c r="DM126" s="861"/>
      <c r="DN126" s="861"/>
      <c r="DO126" s="861"/>
      <c r="DP126" s="861"/>
      <c r="DQ126" s="861" t="s">
        <v>437</v>
      </c>
      <c r="DR126" s="861"/>
      <c r="DS126" s="861"/>
      <c r="DT126" s="861"/>
      <c r="DU126" s="861"/>
      <c r="DV126" s="838" t="s">
        <v>461</v>
      </c>
      <c r="DW126" s="838"/>
      <c r="DX126" s="838"/>
      <c r="DY126" s="838"/>
      <c r="DZ126" s="839"/>
    </row>
    <row r="127" spans="1:130" s="247" customFormat="1" ht="26.25" customHeight="1" x14ac:dyDescent="0.15">
      <c r="A127" s="866"/>
      <c r="B127" s="867"/>
      <c r="C127" s="885" t="s">
        <v>490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461</v>
      </c>
      <c r="AB127" s="824"/>
      <c r="AC127" s="824"/>
      <c r="AD127" s="824"/>
      <c r="AE127" s="825"/>
      <c r="AF127" s="826" t="s">
        <v>486</v>
      </c>
      <c r="AG127" s="824"/>
      <c r="AH127" s="824"/>
      <c r="AI127" s="824"/>
      <c r="AJ127" s="825"/>
      <c r="AK127" s="826" t="s">
        <v>461</v>
      </c>
      <c r="AL127" s="824"/>
      <c r="AM127" s="824"/>
      <c r="AN127" s="824"/>
      <c r="AO127" s="825"/>
      <c r="AP127" s="871" t="s">
        <v>461</v>
      </c>
      <c r="AQ127" s="872"/>
      <c r="AR127" s="872"/>
      <c r="AS127" s="872"/>
      <c r="AT127" s="873"/>
      <c r="AU127" s="283"/>
      <c r="AV127" s="283"/>
      <c r="AW127" s="283"/>
      <c r="AX127" s="888" t="s">
        <v>491</v>
      </c>
      <c r="AY127" s="856"/>
      <c r="AZ127" s="856"/>
      <c r="BA127" s="856"/>
      <c r="BB127" s="856"/>
      <c r="BC127" s="856"/>
      <c r="BD127" s="856"/>
      <c r="BE127" s="857"/>
      <c r="BF127" s="855" t="s">
        <v>492</v>
      </c>
      <c r="BG127" s="856"/>
      <c r="BH127" s="856"/>
      <c r="BI127" s="856"/>
      <c r="BJ127" s="856"/>
      <c r="BK127" s="856"/>
      <c r="BL127" s="857"/>
      <c r="BM127" s="855" t="s">
        <v>493</v>
      </c>
      <c r="BN127" s="856"/>
      <c r="BO127" s="856"/>
      <c r="BP127" s="856"/>
      <c r="BQ127" s="856"/>
      <c r="BR127" s="856"/>
      <c r="BS127" s="857"/>
      <c r="BT127" s="855" t="s">
        <v>494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495</v>
      </c>
      <c r="CQ127" s="794"/>
      <c r="CR127" s="794"/>
      <c r="CS127" s="794"/>
      <c r="CT127" s="794"/>
      <c r="CU127" s="794"/>
      <c r="CV127" s="794"/>
      <c r="CW127" s="794"/>
      <c r="CX127" s="794"/>
      <c r="CY127" s="794"/>
      <c r="CZ127" s="794"/>
      <c r="DA127" s="794"/>
      <c r="DB127" s="794"/>
      <c r="DC127" s="794"/>
      <c r="DD127" s="794"/>
      <c r="DE127" s="794"/>
      <c r="DF127" s="795"/>
      <c r="DG127" s="860" t="s">
        <v>446</v>
      </c>
      <c r="DH127" s="861"/>
      <c r="DI127" s="861"/>
      <c r="DJ127" s="861"/>
      <c r="DK127" s="861"/>
      <c r="DL127" s="861" t="s">
        <v>446</v>
      </c>
      <c r="DM127" s="861"/>
      <c r="DN127" s="861"/>
      <c r="DO127" s="861"/>
      <c r="DP127" s="861"/>
      <c r="DQ127" s="861" t="s">
        <v>446</v>
      </c>
      <c r="DR127" s="861"/>
      <c r="DS127" s="861"/>
      <c r="DT127" s="861"/>
      <c r="DU127" s="861"/>
      <c r="DV127" s="838" t="s">
        <v>446</v>
      </c>
      <c r="DW127" s="838"/>
      <c r="DX127" s="838"/>
      <c r="DY127" s="838"/>
      <c r="DZ127" s="839"/>
    </row>
    <row r="128" spans="1:130" s="247" customFormat="1" ht="26.25" customHeight="1" thickBot="1" x14ac:dyDescent="0.2">
      <c r="A128" s="840" t="s">
        <v>496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497</v>
      </c>
      <c r="X128" s="842"/>
      <c r="Y128" s="842"/>
      <c r="Z128" s="843"/>
      <c r="AA128" s="844">
        <v>101432</v>
      </c>
      <c r="AB128" s="845"/>
      <c r="AC128" s="845"/>
      <c r="AD128" s="845"/>
      <c r="AE128" s="846"/>
      <c r="AF128" s="847">
        <v>66666</v>
      </c>
      <c r="AG128" s="845"/>
      <c r="AH128" s="845"/>
      <c r="AI128" s="845"/>
      <c r="AJ128" s="846"/>
      <c r="AK128" s="847">
        <v>80225</v>
      </c>
      <c r="AL128" s="845"/>
      <c r="AM128" s="845"/>
      <c r="AN128" s="845"/>
      <c r="AO128" s="846"/>
      <c r="AP128" s="848"/>
      <c r="AQ128" s="849"/>
      <c r="AR128" s="849"/>
      <c r="AS128" s="849"/>
      <c r="AT128" s="850"/>
      <c r="AU128" s="283"/>
      <c r="AV128" s="283"/>
      <c r="AW128" s="283"/>
      <c r="AX128" s="851" t="s">
        <v>498</v>
      </c>
      <c r="AY128" s="852"/>
      <c r="AZ128" s="852"/>
      <c r="BA128" s="852"/>
      <c r="BB128" s="852"/>
      <c r="BC128" s="852"/>
      <c r="BD128" s="852"/>
      <c r="BE128" s="853"/>
      <c r="BF128" s="830" t="s">
        <v>486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499</v>
      </c>
      <c r="CQ128" s="772"/>
      <c r="CR128" s="772"/>
      <c r="CS128" s="772"/>
      <c r="CT128" s="772"/>
      <c r="CU128" s="772"/>
      <c r="CV128" s="772"/>
      <c r="CW128" s="772"/>
      <c r="CX128" s="772"/>
      <c r="CY128" s="772"/>
      <c r="CZ128" s="772"/>
      <c r="DA128" s="772"/>
      <c r="DB128" s="772"/>
      <c r="DC128" s="772"/>
      <c r="DD128" s="772"/>
      <c r="DE128" s="772"/>
      <c r="DF128" s="773"/>
      <c r="DG128" s="834" t="s">
        <v>437</v>
      </c>
      <c r="DH128" s="835"/>
      <c r="DI128" s="835"/>
      <c r="DJ128" s="835"/>
      <c r="DK128" s="835"/>
      <c r="DL128" s="835" t="s">
        <v>486</v>
      </c>
      <c r="DM128" s="835"/>
      <c r="DN128" s="835"/>
      <c r="DO128" s="835"/>
      <c r="DP128" s="835"/>
      <c r="DQ128" s="835" t="s">
        <v>486</v>
      </c>
      <c r="DR128" s="835"/>
      <c r="DS128" s="835"/>
      <c r="DT128" s="835"/>
      <c r="DU128" s="835"/>
      <c r="DV128" s="836" t="s">
        <v>486</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500</v>
      </c>
      <c r="X129" s="821"/>
      <c r="Y129" s="821"/>
      <c r="Z129" s="822"/>
      <c r="AA129" s="823">
        <v>3594779</v>
      </c>
      <c r="AB129" s="824"/>
      <c r="AC129" s="824"/>
      <c r="AD129" s="824"/>
      <c r="AE129" s="825"/>
      <c r="AF129" s="826">
        <v>3556166</v>
      </c>
      <c r="AG129" s="824"/>
      <c r="AH129" s="824"/>
      <c r="AI129" s="824"/>
      <c r="AJ129" s="825"/>
      <c r="AK129" s="826">
        <v>3548440</v>
      </c>
      <c r="AL129" s="824"/>
      <c r="AM129" s="824"/>
      <c r="AN129" s="824"/>
      <c r="AO129" s="825"/>
      <c r="AP129" s="827"/>
      <c r="AQ129" s="828"/>
      <c r="AR129" s="828"/>
      <c r="AS129" s="828"/>
      <c r="AT129" s="829"/>
      <c r="AU129" s="285"/>
      <c r="AV129" s="285"/>
      <c r="AW129" s="285"/>
      <c r="AX129" s="793" t="s">
        <v>501</v>
      </c>
      <c r="AY129" s="794"/>
      <c r="AZ129" s="794"/>
      <c r="BA129" s="794"/>
      <c r="BB129" s="794"/>
      <c r="BC129" s="794"/>
      <c r="BD129" s="794"/>
      <c r="BE129" s="795"/>
      <c r="BF129" s="813" t="s">
        <v>391</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503</v>
      </c>
      <c r="X130" s="821"/>
      <c r="Y130" s="821"/>
      <c r="Z130" s="822"/>
      <c r="AA130" s="823">
        <v>489165</v>
      </c>
      <c r="AB130" s="824"/>
      <c r="AC130" s="824"/>
      <c r="AD130" s="824"/>
      <c r="AE130" s="825"/>
      <c r="AF130" s="826">
        <v>472417</v>
      </c>
      <c r="AG130" s="824"/>
      <c r="AH130" s="824"/>
      <c r="AI130" s="824"/>
      <c r="AJ130" s="825"/>
      <c r="AK130" s="826">
        <v>484712</v>
      </c>
      <c r="AL130" s="824"/>
      <c r="AM130" s="824"/>
      <c r="AN130" s="824"/>
      <c r="AO130" s="825"/>
      <c r="AP130" s="827"/>
      <c r="AQ130" s="828"/>
      <c r="AR130" s="828"/>
      <c r="AS130" s="828"/>
      <c r="AT130" s="829"/>
      <c r="AU130" s="285"/>
      <c r="AV130" s="285"/>
      <c r="AW130" s="285"/>
      <c r="AX130" s="793" t="s">
        <v>504</v>
      </c>
      <c r="AY130" s="794"/>
      <c r="AZ130" s="794"/>
      <c r="BA130" s="794"/>
      <c r="BB130" s="794"/>
      <c r="BC130" s="794"/>
      <c r="BD130" s="794"/>
      <c r="BE130" s="795"/>
      <c r="BF130" s="796">
        <v>12.3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505</v>
      </c>
      <c r="X131" s="804"/>
      <c r="Y131" s="804"/>
      <c r="Z131" s="805"/>
      <c r="AA131" s="806">
        <v>3105614</v>
      </c>
      <c r="AB131" s="807"/>
      <c r="AC131" s="807"/>
      <c r="AD131" s="807"/>
      <c r="AE131" s="808"/>
      <c r="AF131" s="809">
        <v>3083749</v>
      </c>
      <c r="AG131" s="807"/>
      <c r="AH131" s="807"/>
      <c r="AI131" s="807"/>
      <c r="AJ131" s="808"/>
      <c r="AK131" s="809">
        <v>3063728</v>
      </c>
      <c r="AL131" s="807"/>
      <c r="AM131" s="807"/>
      <c r="AN131" s="807"/>
      <c r="AO131" s="808"/>
      <c r="AP131" s="810"/>
      <c r="AQ131" s="811"/>
      <c r="AR131" s="811"/>
      <c r="AS131" s="811"/>
      <c r="AT131" s="812"/>
      <c r="AU131" s="285"/>
      <c r="AV131" s="285"/>
      <c r="AW131" s="285"/>
      <c r="AX131" s="771" t="s">
        <v>506</v>
      </c>
      <c r="AY131" s="772"/>
      <c r="AZ131" s="772"/>
      <c r="BA131" s="772"/>
      <c r="BB131" s="772"/>
      <c r="BC131" s="772"/>
      <c r="BD131" s="772"/>
      <c r="BE131" s="773"/>
      <c r="BF131" s="774">
        <v>6.6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508</v>
      </c>
      <c r="W132" s="784"/>
      <c r="X132" s="784"/>
      <c r="Y132" s="784"/>
      <c r="Z132" s="785"/>
      <c r="AA132" s="786">
        <v>12.028152889999999</v>
      </c>
      <c r="AB132" s="787"/>
      <c r="AC132" s="787"/>
      <c r="AD132" s="787"/>
      <c r="AE132" s="788"/>
      <c r="AF132" s="789">
        <v>12.654077879999999</v>
      </c>
      <c r="AG132" s="787"/>
      <c r="AH132" s="787"/>
      <c r="AI132" s="787"/>
      <c r="AJ132" s="788"/>
      <c r="AK132" s="789">
        <v>12.386510810000001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509</v>
      </c>
      <c r="W133" s="763"/>
      <c r="X133" s="763"/>
      <c r="Y133" s="763"/>
      <c r="Z133" s="764"/>
      <c r="AA133" s="765">
        <v>12.4</v>
      </c>
      <c r="AB133" s="766"/>
      <c r="AC133" s="766"/>
      <c r="AD133" s="766"/>
      <c r="AE133" s="767"/>
      <c r="AF133" s="765">
        <v>12.5</v>
      </c>
      <c r="AG133" s="766"/>
      <c r="AH133" s="766"/>
      <c r="AI133" s="766"/>
      <c r="AJ133" s="767"/>
      <c r="AK133" s="765">
        <v>12.3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AJ7XbI62FGV7TXu5QcW98WpJPtNzJ2oHOPi123QRdHH8W6vx+df1oh5sRsdXUCbvCbq1IxfC5PycqoiZnZpiA==" saltValue="yvhJH5/N5VaPm/K+c7jaK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FA5d7qS8XXjM93AXdNFUOUSmebjBJcMK5TzeXw4+GyKokghIFYpYZZSLyikUK02pRIE52W8CGiM0pNd184Z8A==" saltValue="/lKnLXs0Hl5LvEoCM+uc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x52zledBsNcT8/wiNkGI93QuGBC/0QDLcOij0ZUunskrvvL6JN8Hji2K1jGN8CJPNJYv5Vx0vgCs90M7sNJbA==" saltValue="Ci161j5qeqnMWD6/lMmk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518</v>
      </c>
      <c r="AL9" s="1193"/>
      <c r="AM9" s="1193"/>
      <c r="AN9" s="1194"/>
      <c r="AO9" s="313">
        <v>1227450</v>
      </c>
      <c r="AP9" s="313">
        <v>167547</v>
      </c>
      <c r="AQ9" s="314">
        <v>120360</v>
      </c>
      <c r="AR9" s="315">
        <v>39.200000000000003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519</v>
      </c>
      <c r="AL10" s="1193"/>
      <c r="AM10" s="1193"/>
      <c r="AN10" s="1194"/>
      <c r="AO10" s="316">
        <v>79314</v>
      </c>
      <c r="AP10" s="316">
        <v>10826</v>
      </c>
      <c r="AQ10" s="317">
        <v>12817</v>
      </c>
      <c r="AR10" s="318">
        <v>-15.5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520</v>
      </c>
      <c r="AL11" s="1193"/>
      <c r="AM11" s="1193"/>
      <c r="AN11" s="1194"/>
      <c r="AO11" s="316">
        <v>13723</v>
      </c>
      <c r="AP11" s="316">
        <v>1873</v>
      </c>
      <c r="AQ11" s="317">
        <v>19677</v>
      </c>
      <c r="AR11" s="318">
        <v>-90.5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521</v>
      </c>
      <c r="AL12" s="1193"/>
      <c r="AM12" s="1193"/>
      <c r="AN12" s="1194"/>
      <c r="AO12" s="316">
        <v>75000</v>
      </c>
      <c r="AP12" s="316">
        <v>10238</v>
      </c>
      <c r="AQ12" s="317">
        <v>1195</v>
      </c>
      <c r="AR12" s="318">
        <v>756.7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523</v>
      </c>
      <c r="AP13" s="316" t="s">
        <v>523</v>
      </c>
      <c r="AQ13" s="317" t="s">
        <v>523</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524</v>
      </c>
      <c r="AL14" s="1193"/>
      <c r="AM14" s="1193"/>
      <c r="AN14" s="1194"/>
      <c r="AO14" s="316">
        <v>62531</v>
      </c>
      <c r="AP14" s="316">
        <v>8535</v>
      </c>
      <c r="AQ14" s="317">
        <v>5328</v>
      </c>
      <c r="AR14" s="318">
        <v>60.2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525</v>
      </c>
      <c r="AL15" s="1193"/>
      <c r="AM15" s="1193"/>
      <c r="AN15" s="1194"/>
      <c r="AO15" s="316">
        <v>30443</v>
      </c>
      <c r="AP15" s="316">
        <v>4155</v>
      </c>
      <c r="AQ15" s="317">
        <v>3216</v>
      </c>
      <c r="AR15" s="318">
        <v>29.2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526</v>
      </c>
      <c r="AL16" s="1196"/>
      <c r="AM16" s="1196"/>
      <c r="AN16" s="1197"/>
      <c r="AO16" s="316">
        <v>-125880</v>
      </c>
      <c r="AP16" s="316">
        <v>-17183</v>
      </c>
      <c r="AQ16" s="317">
        <v>-12293</v>
      </c>
      <c r="AR16" s="318">
        <v>39.799999999999997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1362581</v>
      </c>
      <c r="AP17" s="316">
        <v>185992</v>
      </c>
      <c r="AQ17" s="317">
        <v>150300</v>
      </c>
      <c r="AR17" s="318">
        <v>23.7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531</v>
      </c>
      <c r="AL21" s="1190"/>
      <c r="AM21" s="1190"/>
      <c r="AN21" s="1191"/>
      <c r="AO21" s="328">
        <v>23.89</v>
      </c>
      <c r="AP21" s="329">
        <v>13.79</v>
      </c>
      <c r="AQ21" s="330">
        <v>10.1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532</v>
      </c>
      <c r="AL22" s="1190"/>
      <c r="AM22" s="1190"/>
      <c r="AN22" s="1191"/>
      <c r="AO22" s="333">
        <v>88.7</v>
      </c>
      <c r="AP22" s="334">
        <v>95.2</v>
      </c>
      <c r="AQ22" s="335">
        <v>-6.5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536</v>
      </c>
      <c r="AL32" s="1181"/>
      <c r="AM32" s="1181"/>
      <c r="AN32" s="1182"/>
      <c r="AO32" s="343">
        <v>736061</v>
      </c>
      <c r="AP32" s="343">
        <v>100472</v>
      </c>
      <c r="AQ32" s="344">
        <v>71832</v>
      </c>
      <c r="AR32" s="345">
        <v>39.9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537</v>
      </c>
      <c r="AL33" s="1181"/>
      <c r="AM33" s="1181"/>
      <c r="AN33" s="1182"/>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538</v>
      </c>
      <c r="AL34" s="1181"/>
      <c r="AM34" s="1181"/>
      <c r="AN34" s="1182"/>
      <c r="AO34" s="343" t="s">
        <v>523</v>
      </c>
      <c r="AP34" s="343" t="s">
        <v>523</v>
      </c>
      <c r="AQ34" s="344">
        <v>1</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539</v>
      </c>
      <c r="AL35" s="1181"/>
      <c r="AM35" s="1181"/>
      <c r="AN35" s="1182"/>
      <c r="AO35" s="343">
        <v>137005</v>
      </c>
      <c r="AP35" s="343">
        <v>18701</v>
      </c>
      <c r="AQ35" s="344">
        <v>20841</v>
      </c>
      <c r="AR35" s="345">
        <v>-10.3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540</v>
      </c>
      <c r="AL36" s="1181"/>
      <c r="AM36" s="1181"/>
      <c r="AN36" s="1182"/>
      <c r="AO36" s="343">
        <v>55410</v>
      </c>
      <c r="AP36" s="343">
        <v>7563</v>
      </c>
      <c r="AQ36" s="344">
        <v>5244</v>
      </c>
      <c r="AR36" s="345">
        <v>44.2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541</v>
      </c>
      <c r="AL37" s="1181"/>
      <c r="AM37" s="1181"/>
      <c r="AN37" s="1182"/>
      <c r="AO37" s="343">
        <v>15950</v>
      </c>
      <c r="AP37" s="343">
        <v>2177</v>
      </c>
      <c r="AQ37" s="344">
        <v>943</v>
      </c>
      <c r="AR37" s="345">
        <v>130.9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542</v>
      </c>
      <c r="AL38" s="1184"/>
      <c r="AM38" s="1184"/>
      <c r="AN38" s="1185"/>
      <c r="AO38" s="346" t="s">
        <v>523</v>
      </c>
      <c r="AP38" s="346" t="s">
        <v>523</v>
      </c>
      <c r="AQ38" s="347">
        <v>9</v>
      </c>
      <c r="AR38" s="335" t="s">
        <v>523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543</v>
      </c>
      <c r="AL39" s="1184"/>
      <c r="AM39" s="1184"/>
      <c r="AN39" s="1185"/>
      <c r="AO39" s="343">
        <v>-80225</v>
      </c>
      <c r="AP39" s="343">
        <v>-10951</v>
      </c>
      <c r="AQ39" s="344">
        <v>-2885</v>
      </c>
      <c r="AR39" s="345">
        <v>279.60000000000002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544</v>
      </c>
      <c r="AL40" s="1181"/>
      <c r="AM40" s="1181"/>
      <c r="AN40" s="1182"/>
      <c r="AO40" s="343">
        <v>-484712</v>
      </c>
      <c r="AP40" s="343">
        <v>-66163</v>
      </c>
      <c r="AQ40" s="344">
        <v>-64554</v>
      </c>
      <c r="AR40" s="345">
        <v>2.5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379489</v>
      </c>
      <c r="AP41" s="343">
        <v>51800</v>
      </c>
      <c r="AQ41" s="344">
        <v>31431</v>
      </c>
      <c r="AR41" s="345">
        <v>64.8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513</v>
      </c>
      <c r="AN49" s="1175" t="s">
        <v>548</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1676369</v>
      </c>
      <c r="AN51" s="365">
        <v>213986</v>
      </c>
      <c r="AO51" s="366">
        <v>2</v>
      </c>
      <c r="AP51" s="367">
        <v>109920</v>
      </c>
      <c r="AQ51" s="368">
        <v>-8.1999999999999993</v>
      </c>
      <c r="AR51" s="369">
        <v>10.199999999999999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1501586</v>
      </c>
      <c r="AN52" s="373">
        <v>191676</v>
      </c>
      <c r="AO52" s="374">
        <v>25.1</v>
      </c>
      <c r="AP52" s="375">
        <v>62739</v>
      </c>
      <c r="AQ52" s="376">
        <v>-8.4</v>
      </c>
      <c r="AR52" s="377">
        <v>33.5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1509272</v>
      </c>
      <c r="AN53" s="365">
        <v>195857</v>
      </c>
      <c r="AO53" s="366">
        <v>-8.5</v>
      </c>
      <c r="AP53" s="367">
        <v>119882</v>
      </c>
      <c r="AQ53" s="368">
        <v>9.1</v>
      </c>
      <c r="AR53" s="369">
        <v>-17.600000000000001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1304981</v>
      </c>
      <c r="AN54" s="373">
        <v>169346</v>
      </c>
      <c r="AO54" s="374">
        <v>-11.6</v>
      </c>
      <c r="AP54" s="375">
        <v>66481</v>
      </c>
      <c r="AQ54" s="376">
        <v>6</v>
      </c>
      <c r="AR54" s="377">
        <v>-17.600000000000001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2090609</v>
      </c>
      <c r="AN55" s="365">
        <v>276536</v>
      </c>
      <c r="AO55" s="366">
        <v>41.2</v>
      </c>
      <c r="AP55" s="367">
        <v>116162</v>
      </c>
      <c r="AQ55" s="368">
        <v>-3.1</v>
      </c>
      <c r="AR55" s="369">
        <v>44.3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1900339</v>
      </c>
      <c r="AN56" s="373">
        <v>251368</v>
      </c>
      <c r="AO56" s="374">
        <v>48.4</v>
      </c>
      <c r="AP56" s="375">
        <v>61562</v>
      </c>
      <c r="AQ56" s="376">
        <v>-7.4</v>
      </c>
      <c r="AR56" s="377">
        <v>55.8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1390818</v>
      </c>
      <c r="AN57" s="365">
        <v>186312</v>
      </c>
      <c r="AO57" s="366">
        <v>-32.6</v>
      </c>
      <c r="AP57" s="367">
        <v>121449</v>
      </c>
      <c r="AQ57" s="368">
        <v>4.5999999999999996</v>
      </c>
      <c r="AR57" s="369">
        <v>-37.200000000000003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1022034</v>
      </c>
      <c r="AN58" s="373">
        <v>136910</v>
      </c>
      <c r="AO58" s="374">
        <v>-45.5</v>
      </c>
      <c r="AP58" s="375">
        <v>62922</v>
      </c>
      <c r="AQ58" s="376">
        <v>2.2000000000000002</v>
      </c>
      <c r="AR58" s="377">
        <v>-47.7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1335905</v>
      </c>
      <c r="AN59" s="365">
        <v>182351</v>
      </c>
      <c r="AO59" s="366">
        <v>-2.1</v>
      </c>
      <c r="AP59" s="367">
        <v>145139</v>
      </c>
      <c r="AQ59" s="368">
        <v>19.5</v>
      </c>
      <c r="AR59" s="369">
        <v>-21.6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1057509</v>
      </c>
      <c r="AN60" s="373">
        <v>144350</v>
      </c>
      <c r="AO60" s="374">
        <v>5.4</v>
      </c>
      <c r="AP60" s="375">
        <v>83762</v>
      </c>
      <c r="AQ60" s="376">
        <v>33.1</v>
      </c>
      <c r="AR60" s="377">
        <v>-27.7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1600595</v>
      </c>
      <c r="AN61" s="380">
        <v>211008</v>
      </c>
      <c r="AO61" s="381">
        <v>0</v>
      </c>
      <c r="AP61" s="382">
        <v>122510</v>
      </c>
      <c r="AQ61" s="383">
        <v>4.4000000000000004</v>
      </c>
      <c r="AR61" s="369">
        <v>-4.4000000000000004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1357290</v>
      </c>
      <c r="AN62" s="373">
        <v>178730</v>
      </c>
      <c r="AO62" s="374">
        <v>4.4000000000000004</v>
      </c>
      <c r="AP62" s="375">
        <v>67493</v>
      </c>
      <c r="AQ62" s="376">
        <v>5.0999999999999996</v>
      </c>
      <c r="AR62" s="377">
        <v>-0.7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3pwq57fUMCQLMjhRWrt+Zt8nPVWnWZl7XjNFqJRF3Jo5Y+18KYxPw15719zPQ0w7lBjgKOovUkL0mRxPlS92Q==" saltValue="tFrzrUf6ag1bl8L5YaAHi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gVRUglM0eRQzg0wglm3QPXM++/QL7CvodN6gib50QXW43rJ9KW7LtPjpadOprGRT25wTNYXyElxWSkIc2H2E5g==" saltValue="66xf4bc947Rljlnx7SjG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BMdbpKOnEYKcIDujQAz7MGv4C0EqVVKnp4O0FP4L1Zy3wz6dZiUV250Ad8JmlRgjWSfh1+LSf8qiHLm9fPJj9Q==" saltValue="VIYuaR3nYKKnsetLCcHB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98" t="s">
        <v>3</v>
      </c>
      <c r="D47" s="1198"/>
      <c r="E47" s="1199"/>
      <c r="F47" s="11">
        <v>25.23</v>
      </c>
      <c r="G47" s="12">
        <v>27.03</v>
      </c>
      <c r="H47" s="12">
        <v>33.380000000000003</v>
      </c>
      <c r="I47" s="12">
        <v>36.67</v>
      </c>
      <c r="J47" s="13">
        <v>36.75</v>
      </c>
    </row>
    <row r="48" spans="2:10" ht="57.75" customHeight="1" x14ac:dyDescent="0.15">
      <c r="B48" s="14"/>
      <c r="C48" s="1200" t="s">
        <v>4</v>
      </c>
      <c r="D48" s="1200"/>
      <c r="E48" s="1201"/>
      <c r="F48" s="15">
        <v>2.2200000000000002</v>
      </c>
      <c r="G48" s="16">
        <v>2.48</v>
      </c>
      <c r="H48" s="16">
        <v>3.01</v>
      </c>
      <c r="I48" s="16">
        <v>2.96</v>
      </c>
      <c r="J48" s="17">
        <v>2.2799999999999998</v>
      </c>
    </row>
    <row r="49" spans="2:10" ht="57.75" customHeight="1" thickBot="1" x14ac:dyDescent="0.2">
      <c r="B49" s="18"/>
      <c r="C49" s="1202" t="s">
        <v>5</v>
      </c>
      <c r="D49" s="1202"/>
      <c r="E49" s="1203"/>
      <c r="F49" s="19">
        <v>3.27</v>
      </c>
      <c r="G49" s="20">
        <v>2.2200000000000002</v>
      </c>
      <c r="H49" s="20">
        <v>6.93</v>
      </c>
      <c r="I49" s="20">
        <v>2.84</v>
      </c>
      <c r="J49" s="21" t="s">
        <v>569</v>
      </c>
    </row>
    <row r="50" spans="2:10" ht="13.5" customHeight="1" x14ac:dyDescent="0.15"/>
  </sheetData>
  <sheetProtection algorithmName="SHA-512" hashValue="m+JT2dX1eyxkovS03DEABJpBcTc9+C9RkG8UWd0F0vQb08yfSnCmiMLGNchyrKKpYJijdQLqOhNa1EHxm778wQ==" saltValue="dX6B6m7IstvXNJKrwwpA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2021-03-22T00:01:01Z</cp:lastPrinted>
  <dcterms:created xsi:type="dcterms:W3CDTF">2021-02-05T02:06:33Z</dcterms:created>
  <dcterms:modified xsi:type="dcterms:W3CDTF">2021-10-06T06:35:19Z</dcterms:modified>
  <cp:category/>
</cp:coreProperties>
</file>