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ntra.town.hachijo.tokyo.jp\共有フォルダ\共有\01_各課\01_企画財政課\02_財政係\決算統計\財政状況資料集\財政状況資料集27\"/>
    </mc:Choice>
  </mc:AlternateContent>
  <bookViews>
    <workbookView xWindow="0" yWindow="0" windowWidth="20490" windowHeight="7770" firstSheet="3" activeTab="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データシート" sheetId="8" state="hidden" r:id="rId13"/>
  </sheets>
  <calcPr calcId="152511"/>
</workbook>
</file>

<file path=xl/calcChain.xml><?xml version="1.0" encoding="utf-8"?>
<calcChain xmlns="http://schemas.openxmlformats.org/spreadsheetml/2006/main">
  <c r="BG34" i="9" l="1"/>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C36" i="9"/>
  <c r="CO35" i="9"/>
  <c r="BE35" i="9"/>
  <c r="C35" i="9"/>
  <c r="CO34" i="9"/>
  <c r="U34" i="9"/>
  <c r="U35" i="9" s="1"/>
  <c r="U36" i="9" s="1"/>
  <c r="C34" i="9"/>
  <c r="AM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5" i="9" l="1"/>
  <c r="AM36" i="9" s="1"/>
  <c r="BE34" i="9"/>
  <c r="BW34" i="9" s="1"/>
  <c r="BW35" i="9" s="1"/>
  <c r="BW36" i="9" s="1"/>
  <c r="BW37" i="9" s="1"/>
  <c r="BW38" i="9" s="1"/>
  <c r="BW39" i="9" s="1"/>
  <c r="BW40" i="9" s="1"/>
</calcChain>
</file>

<file path=xl/sharedStrings.xml><?xml version="1.0" encoding="utf-8"?>
<sst xmlns="http://schemas.openxmlformats.org/spreadsheetml/2006/main" count="999" uniqueCount="555">
  <si>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</si>
  <si>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</si>
  <si>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</si>
  <si>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</si>
  <si>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</si>
  <si>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</si>
  <si>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</si>
  <si>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</si>
  <si>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</si>
  <si>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</si>
  <si>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</si>
  <si>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</si>
  <si>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</si>
  <si>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</si>
  <si>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</si>
  <si>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</si>
  <si>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</si>
  <si>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</si>
  <si>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</si>
  <si>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</si>
  <si>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</si>
  <si>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</si>
  <si>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</si>
  <si>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</si>
  <si>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</si>
  <si>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</si>
  <si>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</si>
  <si>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</si>
  <si>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</si>
  <si>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</si>
  <si>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</si>
  <si>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</si>
  <si>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</si>
  <si>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</si>
  <si>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</si>
  <si>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</si>
  <si>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</si>
  <si>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</si>
  <si>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</si>
  <si>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</si>
  <si>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</si>
  <si>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</si>
  <si>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</si>
  <si>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</si>
  <si>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</si>
  <si>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</si>
  <si>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</si>
  <si>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</si>
  <si>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</si>
  <si>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</si>
  <si>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</si>
  <si>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</si>
  <si>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</si>
  <si>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</si>
  <si>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</si>
  <si>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</si>
  <si>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</si>
  <si>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</si>
  <si>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</si>
  <si>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</si>
  <si>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</si>
  <si>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</si>
  <si>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</si>
  <si>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</si>
  <si>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</si>
  <si>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</si>
  <si>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東京都</t>
    <phoneticPr fontId="5"/>
  </si>
  <si>
    <t>市町村類型</t>
    <phoneticPr fontId="5"/>
  </si>
  <si>
    <t>Ⅱ－２</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</si>
  <si>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</si>
  <si>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</si>
  <si>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</si>
  <si>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</si>
  <si>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</si>
  <si>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</si>
  <si>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</si>
  <si>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</si>
  <si>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</si>
  <si>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</si>
  <si>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</si>
  <si>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</si>
  <si>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八丈町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</si>
  <si>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</si>
  <si>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</si>
  <si>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</si>
  <si>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</si>
  <si>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</si>
  <si>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</si>
  <si>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</si>
  <si>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</si>
  <si>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</si>
  <si>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</si>
  <si>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</si>
  <si>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</si>
  <si>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</si>
  <si>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</si>
  <si>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</si>
  <si>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</si>
  <si>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</si>
  <si>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</si>
  <si>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</si>
  <si>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</si>
  <si>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</si>
  <si>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</si>
  <si>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-7.5</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</si>
  <si>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</si>
  <si>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</si>
  <si>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</si>
  <si>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</si>
  <si>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</si>
  <si>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</si>
  <si>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</si>
  <si>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</si>
  <si>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</si>
  <si>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</si>
  <si>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</si>
  <si>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</si>
  <si>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</si>
  <si>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</si>
  <si>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</si>
  <si>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</si>
  <si>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</si>
  <si>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</si>
  <si>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</si>
  <si>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</si>
  <si>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</si>
  <si>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</si>
  <si>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</si>
  <si>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</si>
  <si>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</si>
  <si>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</si>
  <si>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</si>
  <si>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</si>
  <si>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</si>
  <si>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</si>
  <si>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</si>
  <si>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</si>
  <si>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</si>
  <si>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</si>
  <si>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</si>
  <si>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</si>
  <si>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</si>
  <si>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</si>
  <si>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</si>
  <si>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</si>
  <si>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</si>
  <si>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</si>
  <si>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</si>
  <si>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</si>
  <si>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</si>
  <si>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</si>
  <si>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</si>
  <si>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</si>
  <si>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</si>
  <si>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</si>
  <si>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</si>
  <si>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</si>
  <si>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</si>
  <si>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</si>
  <si>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</si>
  <si>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</si>
  <si>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</si>
  <si>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</si>
  <si>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</si>
  <si>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</si>
  <si>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</si>
  <si>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</si>
  <si>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</si>
  <si>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</si>
  <si>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</si>
  <si>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</si>
  <si>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</si>
  <si>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</si>
  <si>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</si>
  <si>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</si>
  <si>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</si>
  <si>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</si>
  <si>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</si>
  <si>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</si>
  <si>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</si>
  <si>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</si>
  <si>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</si>
  <si>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</si>
  <si>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</si>
  <si>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</si>
  <si>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</si>
  <si>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</si>
  <si>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</si>
  <si>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</si>
  <si>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</si>
  <si>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</si>
  <si>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東京都八丈町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</si>
  <si>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</si>
  <si>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</si>
  <si>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</si>
  <si>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</si>
  <si>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</si>
  <si>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</si>
  <si>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</si>
  <si>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</si>
  <si>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</si>
  <si>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</si>
  <si>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</si>
  <si>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</si>
  <si>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</si>
  <si>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</si>
  <si>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</si>
  <si>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</si>
  <si>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</si>
  <si>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</si>
  <si>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</si>
  <si>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</si>
  <si>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</si>
  <si>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</si>
  <si>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</si>
  <si>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</si>
  <si>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</si>
  <si>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</si>
  <si>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</si>
  <si>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</si>
  <si>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</si>
  <si>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</si>
  <si>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</si>
  <si>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</si>
  <si>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</si>
  <si>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</si>
  <si>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</si>
  <si>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</si>
  <si>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</si>
  <si>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</si>
  <si>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</si>
  <si>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</si>
  <si>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</si>
  <si>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</si>
  <si>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</si>
  <si>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</si>
  <si>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</si>
  <si>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</si>
  <si>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</si>
  <si>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</si>
  <si>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</si>
  <si>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</si>
  <si>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</si>
  <si>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</si>
  <si>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</si>
  <si>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</si>
  <si>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</si>
  <si>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</si>
  <si>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</si>
  <si>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</si>
  <si>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</si>
  <si>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</si>
  <si>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</si>
  <si>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</si>
  <si>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</si>
  <si>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</si>
  <si>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</si>
  <si>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</si>
  <si>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</si>
  <si>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</si>
  <si>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</si>
  <si>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</si>
  <si>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</si>
  <si>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</si>
  <si>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</si>
  <si>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</si>
  <si>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</si>
  <si>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</si>
  <si>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</si>
  <si>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</si>
  <si>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</si>
  <si>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</si>
  <si>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</si>
  <si>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</si>
  <si>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</si>
  <si>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</si>
  <si>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</si>
  <si>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</si>
  <si>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</si>
  <si>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</si>
  <si>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</si>
  <si>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</si>
  <si>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</si>
  <si>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</si>
  <si>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</si>
  <si>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</si>
  <si>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</si>
  <si>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</si>
  <si>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</si>
  <si>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</si>
  <si>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</si>
  <si>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</si>
  <si>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</si>
  <si>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</si>
  <si>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</si>
  <si>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</si>
  <si>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</si>
  <si>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</si>
  <si>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</si>
  <si>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</si>
  <si>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</si>
  <si>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</si>
  <si>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</si>
  <si>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</si>
  <si>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</si>
  <si>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</si>
  <si>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</si>
  <si>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</si>
  <si>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</si>
  <si>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</si>
  <si>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交通</t>
    <phoneticPr fontId="18"/>
  </si>
  <si>
    <t>加入世帯数(世帯)</t>
  </si>
  <si>
    <t>　　うち一部事務組合負担金</t>
    <phoneticPr fontId="5"/>
  </si>
  <si>
    <t>下水道</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</si>
  <si>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</si>
  <si>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</si>
  <si>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</si>
  <si>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</si>
  <si>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</si>
  <si>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</si>
  <si>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</si>
  <si>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</si>
  <si>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</si>
  <si>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</si>
  <si>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</si>
  <si>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</si>
  <si>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</si>
  <si>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</si>
  <si>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</si>
  <si>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</si>
  <si>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</si>
  <si>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</si>
  <si>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</si>
  <si>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</si>
  <si>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</si>
  <si>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</si>
  <si>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</si>
  <si>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</si>
  <si>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</si>
  <si>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東京都八丈町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</si>
  <si>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</si>
  <si>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</si>
  <si>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</si>
  <si>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</si>
  <si>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</si>
  <si>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</si>
  <si>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</si>
  <si>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</si>
  <si>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</si>
  <si>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</si>
  <si>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</si>
  <si>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</si>
  <si>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</si>
  <si>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</si>
  <si>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</si>
  <si>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</si>
  <si>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</si>
  <si>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</si>
  <si>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</si>
  <si>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</si>
  <si>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</si>
  <si>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</si>
  <si>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</si>
  <si>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</si>
  <si>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</si>
  <si>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</si>
  <si>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</si>
  <si>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</si>
  <si>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</si>
  <si>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</si>
  <si>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</si>
  <si>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</si>
  <si>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</si>
  <si>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</si>
  <si>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水道事業会計</t>
    <phoneticPr fontId="5"/>
  </si>
  <si>
    <t>法適用企業</t>
    <phoneticPr fontId="5"/>
  </si>
  <si>
    <t>一般旅客自動車運送事業会計</t>
    <phoneticPr fontId="5"/>
  </si>
  <si>
    <t>病院事業会計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</si>
  <si>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</si>
  <si>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</si>
  <si>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</si>
  <si>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</si>
  <si>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</si>
  <si>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</si>
  <si>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</si>
  <si>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</si>
  <si>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</si>
  <si>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</si>
  <si>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</si>
  <si>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</si>
  <si>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</si>
  <si>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</si>
  <si>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</si>
  <si>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</si>
  <si>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</si>
  <si>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</si>
  <si>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</si>
  <si>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</si>
  <si>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</si>
  <si>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</si>
  <si>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</si>
  <si>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</si>
  <si>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</si>
  <si>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</si>
  <si>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</si>
  <si>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</si>
  <si>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</si>
  <si>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</si>
  <si>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</si>
  <si>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</si>
  <si>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</si>
  <si>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</si>
  <si>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</si>
  <si>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</si>
  <si>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</si>
  <si>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</si>
  <si>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</si>
  <si>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</si>
  <si>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</si>
  <si>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</si>
  <si>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</si>
  <si>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</si>
  <si>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</si>
  <si>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</si>
  <si>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</si>
  <si>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</si>
  <si>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</si>
  <si>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</si>
  <si>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</si>
  <si>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</si>
  <si>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</si>
  <si>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</si>
  <si>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</si>
  <si>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</si>
  <si>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</si>
  <si>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</si>
  <si>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</si>
  <si>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病院事業会計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</si>
  <si>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</si>
  <si>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</si>
  <si>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水道事業会計</t>
    <phoneticPr fontId="5"/>
  </si>
  <si>
    <t>(Ｆ)</t>
    <phoneticPr fontId="5"/>
  </si>
  <si>
    <t>一般旅客自動車運送事業会計</t>
    <phoneticPr fontId="5"/>
  </si>
  <si>
    <t>将来負担比率（(Ｅ)－(Ｆ)）／（(Ｃ)－(Ｄ)）×１００</t>
    <rPh sb="0" eb="2">
      <t>ショウライ</t>
    </rPh>
    <rPh sb="2" eb="4">
      <t>フタン</t>
    </rPh>
    <rPh sb="4" eb="6">
      <t>ヒリツ</t>
    </rPh>
    <phoneticPr fontId="5"/>
  </si>
  <si>
    <t>浄化槽設置管理事業会計</t>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</si>
  <si>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</si>
  <si>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</si>
  <si>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</si>
  <si>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</si>
  <si>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</si>
  <si>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</si>
  <si>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</si>
  <si>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</si>
  <si>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</si>
  <si>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</si>
  <si>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</si>
  <si>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</si>
  <si>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</si>
  <si>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</si>
  <si>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</si>
  <si>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</si>
  <si>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</si>
  <si>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</si>
  <si>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</si>
  <si>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</si>
  <si>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</si>
  <si>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</si>
  <si>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</si>
  <si>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</si>
  <si>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</si>
  <si>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</si>
  <si>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</si>
  <si>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</si>
  <si>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</si>
  <si>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</si>
  <si>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</si>
  <si>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</si>
  <si>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</si>
  <si>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</si>
  <si>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</si>
  <si>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</si>
  <si>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</si>
  <si>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</si>
  <si>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</si>
  <si>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</si>
  <si>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</si>
  <si>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</si>
  <si>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</si>
  <si>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</si>
  <si>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</si>
  <si>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</si>
  <si>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</si>
  <si>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</si>
  <si>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</si>
  <si>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</si>
  <si>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</si>
  <si>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</si>
  <si>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</si>
  <si>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</si>
  <si>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</si>
  <si>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</si>
  <si>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</si>
  <si>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</si>
  <si>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</si>
  <si>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</si>
  <si>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</si>
  <si>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</si>
  <si>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</si>
  <si>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</si>
  <si>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</si>
  <si>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</si>
  <si>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</si>
  <si>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</si>
  <si>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</si>
  <si>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</si>
  <si>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</si>
  <si>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</si>
  <si>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</si>
  <si>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</si>
  <si>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</si>
  <si>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</si>
  <si>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</si>
  <si>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</si>
  <si>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</si>
  <si>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</si>
  <si>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</si>
  <si>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</si>
  <si>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0.20</t>
  </si>
  <si>
    <t>▲ 1.35</t>
  </si>
  <si>
    <t>国民健康保険事業</t>
  </si>
  <si>
    <t>▲ 8.01</t>
  </si>
  <si>
    <t>▲ 8.99</t>
  </si>
  <si>
    <t>▲ 9.64</t>
  </si>
  <si>
    <t>▲ 8.71</t>
  </si>
  <si>
    <t>▲ 4.15</t>
  </si>
  <si>
    <t>病院事業会計</t>
  </si>
  <si>
    <t>水道事業会計</t>
  </si>
  <si>
    <t>一般旅客自動車運送事業会計</t>
  </si>
  <si>
    <t>一般会計</t>
  </si>
  <si>
    <t>介護保険事業</t>
  </si>
  <si>
    <t>後期高齢者医療事業</t>
  </si>
  <si>
    <t>浄化槽設置管理事業会計</t>
  </si>
  <si>
    <t>その他会計（赤字）</t>
  </si>
  <si>
    <t>その他会計（黒字）</t>
  </si>
  <si>
    <t>東京都議会議員公務災害補償等組合</t>
  </si>
  <si>
    <t>東京都市町村職員退職手当組合</t>
  </si>
  <si>
    <t>東京都島嶼町村一部事務組合</t>
  </si>
  <si>
    <t>東京市町村総合事務組合（一般会計）</t>
    <rPh sb="12" eb="14">
      <t>イッパン</t>
    </rPh>
    <rPh sb="14" eb="15">
      <t>カイ</t>
    </rPh>
    <rPh sb="15" eb="16">
      <t>ケイ</t>
    </rPh>
    <phoneticPr fontId="5"/>
  </si>
  <si>
    <t>東京市町村総合事務組合（交通災害共済事業特別会計）</t>
  </si>
  <si>
    <t>東京都後期高齢者医療広域連合（一般会計）</t>
    <rPh sb="0" eb="2">
      <t>トウキョウ</t>
    </rPh>
    <rPh sb="2" eb="3">
      <t>ト</t>
    </rPh>
    <rPh sb="3" eb="5">
      <t>コウキ</t>
    </rPh>
    <rPh sb="5" eb="7">
      <t>コウレイ</t>
    </rPh>
    <rPh sb="7" eb="8">
      <t>シャ</t>
    </rPh>
    <rPh sb="8" eb="10">
      <t>イリョウ</t>
    </rPh>
    <rPh sb="10" eb="12">
      <t>コウイキ</t>
    </rPh>
    <rPh sb="12" eb="14">
      <t>レンゴウ</t>
    </rPh>
    <rPh sb="15" eb="17">
      <t>イッパン</t>
    </rPh>
    <rPh sb="17" eb="19">
      <t>カイケイ</t>
    </rPh>
    <phoneticPr fontId="6"/>
  </si>
  <si>
    <t>東京都後期高齢者医療広域連合
（後期高齢者医療特別会計）</t>
    <rPh sb="0" eb="2">
      <t>トウキョウ</t>
    </rPh>
    <rPh sb="2" eb="3">
      <t>ト</t>
    </rPh>
    <rPh sb="3" eb="5">
      <t>コウキ</t>
    </rPh>
    <rPh sb="5" eb="7">
      <t>コウレイ</t>
    </rPh>
    <rPh sb="7" eb="8">
      <t>シャ</t>
    </rPh>
    <rPh sb="8" eb="10">
      <t>イリョウ</t>
    </rPh>
    <rPh sb="10" eb="12">
      <t>コウイキ</t>
    </rPh>
    <rPh sb="12" eb="14">
      <t>レンゴウ</t>
    </rPh>
    <rPh sb="16" eb="18">
      <t>コウキ</t>
    </rPh>
    <rPh sb="18" eb="21">
      <t>コウレイシャ</t>
    </rPh>
    <rPh sb="21" eb="23">
      <t>イリョウ</t>
    </rPh>
    <rPh sb="23" eb="25">
      <t>トクベツ</t>
    </rPh>
    <rPh sb="25" eb="27">
      <t>カイケイ</t>
    </rPh>
    <phoneticPr fontId="5"/>
  </si>
  <si>
    <t>国民健康保険特別会計</t>
    <rPh sb="6" eb="8">
      <t>トクベツ</t>
    </rPh>
    <rPh sb="8" eb="10">
      <t>カイケイ</t>
    </rPh>
    <phoneticPr fontId="5"/>
  </si>
  <si>
    <t>介護保険特別会計</t>
    <rPh sb="4" eb="6">
      <t>トクベツ</t>
    </rPh>
    <rPh sb="6" eb="8">
      <t>カイケイ</t>
    </rPh>
    <phoneticPr fontId="5"/>
  </si>
  <si>
    <t>後期高齢者医療特別会計</t>
    <rPh sb="7" eb="9">
      <t>トクベツ</t>
    </rPh>
    <rPh sb="9" eb="11">
      <t>カイケイ</t>
    </rPh>
    <phoneticPr fontId="5"/>
  </si>
  <si>
    <t>浄化槽設置管理事業特別会計</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</si>
</sst>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92021</c:v>
                </c:pt>
                <c:pt idx="1">
                  <c:v>94828</c:v>
                </c:pt>
                <c:pt idx="2">
                  <c:v>119674</c:v>
                </c:pt>
                <c:pt idx="3">
                  <c:v>119685</c:v>
                </c:pt>
                <c:pt idx="4">
                  <c:v>109920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541896</c:v>
                </c:pt>
                <c:pt idx="1">
                  <c:v>509729</c:v>
                </c:pt>
                <c:pt idx="2">
                  <c:v>193892</c:v>
                </c:pt>
                <c:pt idx="3">
                  <c:v>209710</c:v>
                </c:pt>
                <c:pt idx="4">
                  <c:v>213986</c:v>
                </c:pt>
              </c:numCache>
            </c:numRef>
          </c:val>
          <c:smooth val="0"/>
        </c:ser>
        <c:dLbls>
          <c:showLegendKey val="0"/>
          <c:showVal val="0"/>
          <c:showCatName val="0"/>
          <c:showSerName val="0"/>
          <c:showPercent val="0"/>
          <c:showBubbleSize val="0"/>
        </c:dLbls>
        <c:marker val="1"/>
        <c:smooth val="0"/>
        <c:axId val="251774320"/>
        <c:axId val="251774712"/>
      </c:lineChart>
      <c:catAx>
        <c:axId val="25177432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51774712"/>
        <c:crosses val="autoZero"/>
        <c:auto val="1"/>
        <c:lblAlgn val="ctr"/>
        <c:lblOffset val="100"/>
        <c:tickLblSkip val="1"/>
        <c:tickMarkSkip val="1"/>
        <c:noMultiLvlLbl val="0"/>
      </c:catAx>
      <c:valAx>
        <c:axId val="251774712"/>
        <c:scaling>
          <c:orientation val="minMax"/>
          <c:max val="7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5177432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4.97</c:v>
                </c:pt>
                <c:pt idx="1">
                  <c:v>3.76</c:v>
                </c:pt>
                <c:pt idx="2">
                  <c:v>3.48</c:v>
                </c:pt>
                <c:pt idx="3">
                  <c:v>1.84</c:v>
                </c:pt>
                <c:pt idx="4">
                  <c:v>2.2200000000000002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18.73</c:v>
                </c:pt>
                <c:pt idx="1">
                  <c:v>20.190000000000001</c:v>
                </c:pt>
                <c:pt idx="2">
                  <c:v>22.31</c:v>
                </c:pt>
                <c:pt idx="3">
                  <c:v>23.5</c:v>
                </c:pt>
                <c:pt idx="4">
                  <c:v>25.23</c:v>
                </c:pt>
              </c:numCache>
            </c:numRef>
          </c:val>
        </c:ser>
        <c:dLbls>
          <c:showLegendKey val="0"/>
          <c:showVal val="0"/>
          <c:showCatName val="0"/>
          <c:showSerName val="0"/>
          <c:showPercent val="0"/>
          <c:showBubbleSize val="0"/>
        </c:dLbls>
        <c:gapWidth val="250"/>
        <c:overlap val="100"/>
        <c:axId val="251776280"/>
        <c:axId val="25177667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2.84</c:v>
                </c:pt>
                <c:pt idx="1">
                  <c:v>-0.2</c:v>
                </c:pt>
                <c:pt idx="2">
                  <c:v>2.2200000000000002</c:v>
                </c:pt>
                <c:pt idx="3">
                  <c:v>-1.35</c:v>
                </c:pt>
                <c:pt idx="4">
                  <c:v>3.27</c:v>
                </c:pt>
              </c:numCache>
            </c:numRef>
          </c:val>
          <c:smooth val="0"/>
        </c:ser>
        <c:dLbls>
          <c:showLegendKey val="0"/>
          <c:showVal val="0"/>
          <c:showCatName val="0"/>
          <c:showSerName val="0"/>
          <c:showPercent val="0"/>
          <c:showBubbleSize val="0"/>
        </c:dLbls>
        <c:marker val="1"/>
        <c:smooth val="0"/>
        <c:axId val="251776280"/>
        <c:axId val="251776672"/>
      </c:lineChart>
      <c:catAx>
        <c:axId val="2517762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51776672"/>
        <c:crosses val="autoZero"/>
        <c:auto val="1"/>
        <c:lblAlgn val="ctr"/>
        <c:lblOffset val="100"/>
        <c:tickLblSkip val="1"/>
        <c:tickMarkSkip val="1"/>
        <c:noMultiLvlLbl val="0"/>
      </c:catAx>
      <c:valAx>
        <c:axId val="2517766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517762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浄化槽設置管理事業会計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0</c:v>
                </c:pt>
                <c:pt idx="1">
                  <c:v>0</c:v>
                </c:pt>
                <c:pt idx="2">
                  <c:v>#N/A</c:v>
                </c:pt>
                <c:pt idx="3">
                  <c:v>0</c:v>
                </c:pt>
                <c:pt idx="4">
                  <c:v>#N/A</c:v>
                </c:pt>
                <c:pt idx="5">
                  <c:v>0</c:v>
                </c:pt>
                <c:pt idx="6">
                  <c:v>#N/A</c:v>
                </c:pt>
                <c:pt idx="7">
                  <c:v>0.1</c:v>
                </c:pt>
                <c:pt idx="8">
                  <c:v>#N/A</c:v>
                </c:pt>
                <c:pt idx="9">
                  <c:v>0.01</c:v>
                </c:pt>
              </c:numCache>
            </c:numRef>
          </c:val>
        </c:ser>
        <c:ser>
          <c:idx val="3"/>
          <c:order val="3"/>
          <c:tx>
            <c:strRef>
              <c:f>データシート!$A$30</c:f>
              <c:strCache>
                <c:ptCount val="1"/>
                <c:pt idx="0">
                  <c:v>後期高齢者医療事業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0.02</c:v>
                </c:pt>
                <c:pt idx="2">
                  <c:v>#N/A</c:v>
                </c:pt>
                <c:pt idx="3">
                  <c:v>0.09</c:v>
                </c:pt>
                <c:pt idx="4">
                  <c:v>#N/A</c:v>
                </c:pt>
                <c:pt idx="5">
                  <c:v>0.09</c:v>
                </c:pt>
                <c:pt idx="6">
                  <c:v>#N/A</c:v>
                </c:pt>
                <c:pt idx="7">
                  <c:v>0.06</c:v>
                </c:pt>
                <c:pt idx="8">
                  <c:v>#N/A</c:v>
                </c:pt>
                <c:pt idx="9">
                  <c:v>0.04</c:v>
                </c:pt>
              </c:numCache>
            </c:numRef>
          </c:val>
        </c:ser>
        <c:ser>
          <c:idx val="4"/>
          <c:order val="4"/>
          <c:tx>
            <c:strRef>
              <c:f>データシート!$A$31</c:f>
              <c:strCache>
                <c:ptCount val="1"/>
                <c:pt idx="0">
                  <c:v>介護保険事業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0.46</c:v>
                </c:pt>
                <c:pt idx="2">
                  <c:v>#N/A</c:v>
                </c:pt>
                <c:pt idx="3">
                  <c:v>0.28999999999999998</c:v>
                </c:pt>
                <c:pt idx="4">
                  <c:v>#N/A</c:v>
                </c:pt>
                <c:pt idx="5">
                  <c:v>0.56999999999999995</c:v>
                </c:pt>
                <c:pt idx="6">
                  <c:v>#N/A</c:v>
                </c:pt>
                <c:pt idx="7">
                  <c:v>0.54</c:v>
                </c:pt>
                <c:pt idx="8">
                  <c:v>#N/A</c:v>
                </c:pt>
                <c:pt idx="9">
                  <c:v>0.25</c:v>
                </c:pt>
              </c:numCache>
            </c:numRef>
          </c:val>
        </c:ser>
        <c:ser>
          <c:idx val="5"/>
          <c:order val="5"/>
          <c:tx>
            <c:strRef>
              <c:f>データシート!$A$32</c:f>
              <c:strCache>
                <c:ptCount val="1"/>
                <c:pt idx="0">
                  <c:v>一般会計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4.96</c:v>
                </c:pt>
                <c:pt idx="2">
                  <c:v>#N/A</c:v>
                </c:pt>
                <c:pt idx="3">
                  <c:v>3.76</c:v>
                </c:pt>
                <c:pt idx="4">
                  <c:v>#N/A</c:v>
                </c:pt>
                <c:pt idx="5">
                  <c:v>3.47</c:v>
                </c:pt>
                <c:pt idx="6">
                  <c:v>#N/A</c:v>
                </c:pt>
                <c:pt idx="7">
                  <c:v>1.83</c:v>
                </c:pt>
                <c:pt idx="8">
                  <c:v>#N/A</c:v>
                </c:pt>
                <c:pt idx="9">
                  <c:v>2.2200000000000002</c:v>
                </c:pt>
              </c:numCache>
            </c:numRef>
          </c:val>
        </c:ser>
        <c:ser>
          <c:idx val="6"/>
          <c:order val="6"/>
          <c:tx>
            <c:strRef>
              <c:f>データシート!$A$33</c:f>
              <c:strCache>
                <c:ptCount val="1"/>
                <c:pt idx="0">
                  <c:v>一般旅客自動車運送事業会計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1.61</c:v>
                </c:pt>
                <c:pt idx="2">
                  <c:v>#N/A</c:v>
                </c:pt>
                <c:pt idx="3">
                  <c:v>1.8</c:v>
                </c:pt>
                <c:pt idx="4">
                  <c:v>#N/A</c:v>
                </c:pt>
                <c:pt idx="5">
                  <c:v>1.77</c:v>
                </c:pt>
                <c:pt idx="6">
                  <c:v>#N/A</c:v>
                </c:pt>
                <c:pt idx="7">
                  <c:v>2.65</c:v>
                </c:pt>
                <c:pt idx="8">
                  <c:v>#N/A</c:v>
                </c:pt>
                <c:pt idx="9">
                  <c:v>2.38</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3.27</c:v>
                </c:pt>
                <c:pt idx="2">
                  <c:v>#N/A</c:v>
                </c:pt>
                <c:pt idx="3">
                  <c:v>3.42</c:v>
                </c:pt>
                <c:pt idx="4">
                  <c:v>#N/A</c:v>
                </c:pt>
                <c:pt idx="5">
                  <c:v>3.24</c:v>
                </c:pt>
                <c:pt idx="6">
                  <c:v>#N/A</c:v>
                </c:pt>
                <c:pt idx="7">
                  <c:v>3.82</c:v>
                </c:pt>
                <c:pt idx="8">
                  <c:v>#N/A</c:v>
                </c:pt>
                <c:pt idx="9">
                  <c:v>3.47</c:v>
                </c:pt>
              </c:numCache>
            </c:numRef>
          </c:val>
        </c:ser>
        <c:ser>
          <c:idx val="8"/>
          <c:order val="8"/>
          <c:tx>
            <c:strRef>
              <c:f>データシート!$A$35</c:f>
              <c:strCache>
                <c:ptCount val="1"/>
                <c:pt idx="0">
                  <c:v>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16.18</c:v>
                </c:pt>
                <c:pt idx="2">
                  <c:v>#N/A</c:v>
                </c:pt>
                <c:pt idx="3">
                  <c:v>16.91</c:v>
                </c:pt>
                <c:pt idx="4">
                  <c:v>#N/A</c:v>
                </c:pt>
                <c:pt idx="5">
                  <c:v>16.73</c:v>
                </c:pt>
                <c:pt idx="6">
                  <c:v>#N/A</c:v>
                </c:pt>
                <c:pt idx="7">
                  <c:v>22.94</c:v>
                </c:pt>
                <c:pt idx="8">
                  <c:v>#N/A</c:v>
                </c:pt>
                <c:pt idx="9">
                  <c:v>22.34</c:v>
                </c:pt>
              </c:numCache>
            </c:numRef>
          </c:val>
        </c:ser>
        <c:ser>
          <c:idx val="9"/>
          <c:order val="9"/>
          <c:tx>
            <c:strRef>
              <c:f>データシート!$A$36</c:f>
              <c:strCache>
                <c:ptCount val="1"/>
                <c:pt idx="0">
                  <c:v>国民健康保険事業</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8.01</c:v>
                </c:pt>
                <c:pt idx="1">
                  <c:v>#N/A</c:v>
                </c:pt>
                <c:pt idx="2">
                  <c:v>8.99</c:v>
                </c:pt>
                <c:pt idx="3">
                  <c:v>#N/A</c:v>
                </c:pt>
                <c:pt idx="4">
                  <c:v>9.64</c:v>
                </c:pt>
                <c:pt idx="5">
                  <c:v>#N/A</c:v>
                </c:pt>
                <c:pt idx="6">
                  <c:v>8.7100000000000009</c:v>
                </c:pt>
                <c:pt idx="7">
                  <c:v>#N/A</c:v>
                </c:pt>
                <c:pt idx="8">
                  <c:v>4.1500000000000004</c:v>
                </c:pt>
                <c:pt idx="9">
                  <c:v>#N/A</c:v>
                </c:pt>
              </c:numCache>
            </c:numRef>
          </c:val>
        </c:ser>
        <c:dLbls>
          <c:showLegendKey val="0"/>
          <c:showVal val="0"/>
          <c:showCatName val="0"/>
          <c:showSerName val="0"/>
          <c:showPercent val="0"/>
          <c:showBubbleSize val="0"/>
        </c:dLbls>
        <c:gapWidth val="150"/>
        <c:overlap val="100"/>
        <c:axId val="251777456"/>
        <c:axId val="251777848"/>
      </c:barChart>
      <c:catAx>
        <c:axId val="2517774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51777848"/>
        <c:crosses val="autoZero"/>
        <c:auto val="1"/>
        <c:lblAlgn val="ctr"/>
        <c:lblOffset val="100"/>
        <c:tickLblSkip val="1"/>
        <c:tickMarkSkip val="1"/>
        <c:noMultiLvlLbl val="0"/>
      </c:catAx>
      <c:valAx>
        <c:axId val="2517778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5177745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602</c:v>
                </c:pt>
                <c:pt idx="5">
                  <c:v>573</c:v>
                </c:pt>
                <c:pt idx="8">
                  <c:v>589</c:v>
                </c:pt>
                <c:pt idx="11">
                  <c:v>606</c:v>
                </c:pt>
                <c:pt idx="14">
                  <c:v>611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1</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19</c:v>
                </c:pt>
                <c:pt idx="3">
                  <c:v>16</c:v>
                </c:pt>
                <c:pt idx="6">
                  <c:v>16</c:v>
                </c:pt>
                <c:pt idx="9">
                  <c:v>16</c:v>
                </c:pt>
                <c:pt idx="12">
                  <c:v>16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25</c:v>
                </c:pt>
                <c:pt idx="3">
                  <c:v>27</c:v>
                </c:pt>
                <c:pt idx="6">
                  <c:v>28</c:v>
                </c:pt>
                <c:pt idx="9">
                  <c:v>30</c:v>
                </c:pt>
                <c:pt idx="12">
                  <c:v>48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122</c:v>
                </c:pt>
                <c:pt idx="3">
                  <c:v>122</c:v>
                </c:pt>
                <c:pt idx="6">
                  <c:v>125</c:v>
                </c:pt>
                <c:pt idx="9">
                  <c:v>166</c:v>
                </c:pt>
                <c:pt idx="12">
                  <c:v>163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742</c:v>
                </c:pt>
                <c:pt idx="3">
                  <c:v>687</c:v>
                </c:pt>
                <c:pt idx="6">
                  <c:v>717</c:v>
                </c:pt>
                <c:pt idx="9">
                  <c:v>731</c:v>
                </c:pt>
                <c:pt idx="12">
                  <c:v>769</c:v>
                </c:pt>
              </c:numCache>
            </c:numRef>
          </c:val>
        </c:ser>
        <c:dLbls>
          <c:showLegendKey val="0"/>
          <c:showVal val="0"/>
          <c:showCatName val="0"/>
          <c:showSerName val="0"/>
          <c:showPercent val="0"/>
          <c:showBubbleSize val="0"/>
        </c:dLbls>
        <c:gapWidth val="100"/>
        <c:overlap val="100"/>
        <c:axId val="251778632"/>
        <c:axId val="35551464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307</c:v>
                </c:pt>
                <c:pt idx="2">
                  <c:v>#N/A</c:v>
                </c:pt>
                <c:pt idx="3">
                  <c:v>#N/A</c:v>
                </c:pt>
                <c:pt idx="4">
                  <c:v>279</c:v>
                </c:pt>
                <c:pt idx="5">
                  <c:v>#N/A</c:v>
                </c:pt>
                <c:pt idx="6">
                  <c:v>#N/A</c:v>
                </c:pt>
                <c:pt idx="7">
                  <c:v>297</c:v>
                </c:pt>
                <c:pt idx="8">
                  <c:v>#N/A</c:v>
                </c:pt>
                <c:pt idx="9">
                  <c:v>#N/A</c:v>
                </c:pt>
                <c:pt idx="10">
                  <c:v>337</c:v>
                </c:pt>
                <c:pt idx="11">
                  <c:v>#N/A</c:v>
                </c:pt>
                <c:pt idx="12">
                  <c:v>#N/A</c:v>
                </c:pt>
                <c:pt idx="13">
                  <c:v>385</c:v>
                </c:pt>
                <c:pt idx="14">
                  <c:v>#N/A</c:v>
                </c:pt>
              </c:numCache>
            </c:numRef>
          </c:val>
          <c:smooth val="0"/>
        </c:ser>
        <c:dLbls>
          <c:showLegendKey val="0"/>
          <c:showVal val="0"/>
          <c:showCatName val="0"/>
          <c:showSerName val="0"/>
          <c:showPercent val="0"/>
          <c:showBubbleSize val="0"/>
        </c:dLbls>
        <c:marker val="1"/>
        <c:smooth val="0"/>
        <c:axId val="251778632"/>
        <c:axId val="355514648"/>
      </c:lineChart>
      <c:catAx>
        <c:axId val="2517786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55514648"/>
        <c:crosses val="autoZero"/>
        <c:auto val="1"/>
        <c:lblAlgn val="ctr"/>
        <c:lblOffset val="100"/>
        <c:tickLblSkip val="1"/>
        <c:tickMarkSkip val="1"/>
        <c:noMultiLvlLbl val="0"/>
      </c:catAx>
      <c:valAx>
        <c:axId val="3555146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517786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4877</c:v>
                </c:pt>
                <c:pt idx="5">
                  <c:v>4936</c:v>
                </c:pt>
                <c:pt idx="8">
                  <c:v>4846</c:v>
                </c:pt>
                <c:pt idx="11">
                  <c:v>4639</c:v>
                </c:pt>
                <c:pt idx="14">
                  <c:v>4881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1433</c:v>
                </c:pt>
                <c:pt idx="5">
                  <c:v>1300</c:v>
                </c:pt>
                <c:pt idx="8">
                  <c:v>1210</c:v>
                </c:pt>
                <c:pt idx="11">
                  <c:v>1139</c:v>
                </c:pt>
                <c:pt idx="14">
                  <c:v>1022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3369</c:v>
                </c:pt>
                <c:pt idx="5">
                  <c:v>2367</c:v>
                </c:pt>
                <c:pt idx="8">
                  <c:v>2487</c:v>
                </c:pt>
                <c:pt idx="11">
                  <c:v>2485</c:v>
                </c:pt>
                <c:pt idx="14">
                  <c:v>2633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1361</c:v>
                </c:pt>
                <c:pt idx="3">
                  <c:v>1346</c:v>
                </c:pt>
                <c:pt idx="6">
                  <c:v>1276</c:v>
                </c:pt>
                <c:pt idx="9">
                  <c:v>1243</c:v>
                </c:pt>
                <c:pt idx="12">
                  <c:v>1204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348</c:v>
                </c:pt>
                <c:pt idx="3">
                  <c:v>543</c:v>
                </c:pt>
                <c:pt idx="6">
                  <c:v>516</c:v>
                </c:pt>
                <c:pt idx="9">
                  <c:v>491</c:v>
                </c:pt>
                <c:pt idx="12">
                  <c:v>449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1735</c:v>
                </c:pt>
                <c:pt idx="3">
                  <c:v>1568</c:v>
                </c:pt>
                <c:pt idx="6">
                  <c:v>1534</c:v>
                </c:pt>
                <c:pt idx="9">
                  <c:v>1536</c:v>
                </c:pt>
                <c:pt idx="12">
                  <c:v>1511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144</c:v>
                </c:pt>
                <c:pt idx="3">
                  <c:v>128</c:v>
                </c:pt>
                <c:pt idx="6">
                  <c:v>112</c:v>
                </c:pt>
                <c:pt idx="9">
                  <c:v>96</c:v>
                </c:pt>
                <c:pt idx="12">
                  <c:v>80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7737</c:v>
                </c:pt>
                <c:pt idx="3">
                  <c:v>7722</c:v>
                </c:pt>
                <c:pt idx="6">
                  <c:v>7518</c:v>
                </c:pt>
                <c:pt idx="9">
                  <c:v>7278</c:v>
                </c:pt>
                <c:pt idx="12">
                  <c:v>7376</c:v>
                </c:pt>
              </c:numCache>
            </c:numRef>
          </c:val>
        </c:ser>
        <c:dLbls>
          <c:showLegendKey val="0"/>
          <c:showVal val="0"/>
          <c:showCatName val="0"/>
          <c:showSerName val="0"/>
          <c:showPercent val="0"/>
          <c:showBubbleSize val="0"/>
        </c:dLbls>
        <c:gapWidth val="100"/>
        <c:overlap val="100"/>
        <c:axId val="355517000"/>
        <c:axId val="35551739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1645</c:v>
                </c:pt>
                <c:pt idx="2">
                  <c:v>#N/A</c:v>
                </c:pt>
                <c:pt idx="3">
                  <c:v>#N/A</c:v>
                </c:pt>
                <c:pt idx="4">
                  <c:v>2704</c:v>
                </c:pt>
                <c:pt idx="5">
                  <c:v>#N/A</c:v>
                </c:pt>
                <c:pt idx="6">
                  <c:v>#N/A</c:v>
                </c:pt>
                <c:pt idx="7">
                  <c:v>2412</c:v>
                </c:pt>
                <c:pt idx="8">
                  <c:v>#N/A</c:v>
                </c:pt>
                <c:pt idx="9">
                  <c:v>#N/A</c:v>
                </c:pt>
                <c:pt idx="10">
                  <c:v>2380</c:v>
                </c:pt>
                <c:pt idx="11">
                  <c:v>#N/A</c:v>
                </c:pt>
                <c:pt idx="12">
                  <c:v>#N/A</c:v>
                </c:pt>
                <c:pt idx="13">
                  <c:v>2085</c:v>
                </c:pt>
                <c:pt idx="14">
                  <c:v>#N/A</c:v>
                </c:pt>
              </c:numCache>
            </c:numRef>
          </c:val>
          <c:smooth val="0"/>
        </c:ser>
        <c:dLbls>
          <c:showLegendKey val="0"/>
          <c:showVal val="0"/>
          <c:showCatName val="0"/>
          <c:showSerName val="0"/>
          <c:showPercent val="0"/>
          <c:showBubbleSize val="0"/>
        </c:dLbls>
        <c:marker val="1"/>
        <c:smooth val="0"/>
        <c:axId val="355517000"/>
        <c:axId val="355517392"/>
      </c:lineChart>
      <c:catAx>
        <c:axId val="3555170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55517392"/>
        <c:crosses val="autoZero"/>
        <c:auto val="1"/>
        <c:lblAlgn val="ctr"/>
        <c:lblOffset val="100"/>
        <c:tickLblSkip val="1"/>
        <c:tickMarkSkip val="1"/>
        <c:noMultiLvlLbl val="0"/>
      </c:catAx>
      <c:valAx>
        <c:axId val="3555173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555170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東京都八丈町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一部事務組合による負担金も増加し、平成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年度が起債償還のピークとなった。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厳しい財政状況は続くが、臨時財政対策債以外の新規発行債の抑制を図り、適正な地方債管理を行い、健全な財政運営に努める。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東京都八丈町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年度は消防デジタル無線整備事業による地方債の発行により地方債残高を増加させる結果となったが、基金の微増、基準財政需要額算入見込額の増により将来負担比率の分子を大幅に改善することができた。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今後も起債を抑制し、分子を縮小させ、健全な財政運営に努める。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東京都八丈町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7,834
7,735
72.23
7,642,249
7,524,889
79,365
3,567,099
7,376,466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11.3
68.1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34/63</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基準財政収入額</a:t>
          </a:r>
          <a:r>
            <a:rPr kumimoji="1" lang="ja-JP" altLang="en-US" sz="1300">
              <a:solidFill>
                <a:schemeClr val="dk1"/>
              </a:solidFill>
              <a:effectLst/>
              <a:latin typeface="+mn-lt"/>
              <a:ea typeface="+mn-ea"/>
              <a:cs typeface="+mn-cs"/>
            </a:rPr>
            <a:t>は</a:t>
          </a:r>
          <a:r>
            <a:rPr kumimoji="1" lang="ja-JP" altLang="ja-JP" sz="1300">
              <a:solidFill>
                <a:schemeClr val="dk1"/>
              </a:solidFill>
              <a:effectLst/>
              <a:latin typeface="+mn-lt"/>
              <a:ea typeface="+mn-ea"/>
              <a:cs typeface="+mn-cs"/>
            </a:rPr>
            <a:t>地方消費税交付金等により</a:t>
          </a:r>
          <a:r>
            <a:rPr kumimoji="1" lang="ja-JP" altLang="en-US" sz="1300">
              <a:solidFill>
                <a:schemeClr val="dk1"/>
              </a:solidFill>
              <a:effectLst/>
              <a:latin typeface="+mn-lt"/>
              <a:ea typeface="+mn-ea"/>
              <a:cs typeface="+mn-cs"/>
            </a:rPr>
            <a:t>５．４％４，９００</a:t>
          </a:r>
          <a:r>
            <a:rPr kumimoji="1" lang="ja-JP" altLang="ja-JP" sz="1300">
              <a:solidFill>
                <a:schemeClr val="dk1"/>
              </a:solidFill>
              <a:effectLst/>
              <a:latin typeface="+mn-lt"/>
              <a:ea typeface="+mn-ea"/>
              <a:cs typeface="+mn-cs"/>
            </a:rPr>
            <a:t>万円の増となったが、基準財政需要額においても臨時財政対策債償還費等の影響により</a:t>
          </a:r>
          <a:r>
            <a:rPr kumimoji="1" lang="ja-JP" altLang="en-US" sz="1300">
              <a:solidFill>
                <a:schemeClr val="dk1"/>
              </a:solidFill>
              <a:effectLst/>
              <a:latin typeface="+mn-lt"/>
              <a:ea typeface="+mn-ea"/>
              <a:cs typeface="+mn-cs"/>
            </a:rPr>
            <a:t>５．７％１６，８００</a:t>
          </a:r>
          <a:r>
            <a:rPr kumimoji="1" lang="ja-JP" altLang="ja-JP" sz="1300">
              <a:solidFill>
                <a:schemeClr val="dk1"/>
              </a:solidFill>
              <a:effectLst/>
              <a:latin typeface="+mn-lt"/>
              <a:ea typeface="+mn-ea"/>
              <a:cs typeface="+mn-cs"/>
            </a:rPr>
            <a:t>万円の増となったため、前年度なみの水準となった。</a:t>
          </a:r>
          <a:endParaRPr lang="ja-JP" altLang="ja-JP" sz="1300">
            <a:effectLst/>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mn-lt"/>
              <a:ea typeface="+mn-ea"/>
              <a:cs typeface="+mn-cs"/>
            </a:rPr>
            <a:t>　町税については徴収強化を図り、徴収率は年々上がっているが、</a:t>
          </a:r>
          <a:r>
            <a:rPr kumimoji="1" lang="ja-JP" altLang="ja-JP" sz="1300">
              <a:solidFill>
                <a:schemeClr val="dk1"/>
              </a:solidFill>
              <a:effectLst/>
              <a:latin typeface="+mn-lt"/>
              <a:ea typeface="+mn-ea"/>
              <a:cs typeface="+mn-cs"/>
            </a:rPr>
            <a:t>固定資産の評価替えやたばこの消費本数の減による</a:t>
          </a:r>
          <a:r>
            <a:rPr kumimoji="1" lang="ja-JP" altLang="en-US" sz="1300">
              <a:solidFill>
                <a:schemeClr val="dk1"/>
              </a:solidFill>
              <a:effectLst/>
              <a:latin typeface="+mn-lt"/>
              <a:ea typeface="+mn-ea"/>
              <a:cs typeface="+mn-cs"/>
            </a:rPr>
            <a:t>税収</a:t>
          </a:r>
          <a:r>
            <a:rPr kumimoji="1" lang="ja-JP" altLang="ja-JP" sz="1300">
              <a:solidFill>
                <a:schemeClr val="dk1"/>
              </a:solidFill>
              <a:effectLst/>
              <a:latin typeface="+mn-lt"/>
              <a:ea typeface="+mn-ea"/>
              <a:cs typeface="+mn-cs"/>
            </a:rPr>
            <a:t>減</a:t>
          </a:r>
          <a:r>
            <a:rPr kumimoji="1" lang="ja-JP" altLang="en-US" sz="1300">
              <a:solidFill>
                <a:schemeClr val="dk1"/>
              </a:solidFill>
              <a:effectLst/>
              <a:latin typeface="+mn-lt"/>
              <a:ea typeface="+mn-ea"/>
              <a:cs typeface="+mn-cs"/>
            </a:rPr>
            <a:t>により</a:t>
          </a:r>
          <a:r>
            <a:rPr kumimoji="1" lang="ja-JP" altLang="ja-JP" sz="1300">
              <a:solidFill>
                <a:schemeClr val="dk1"/>
              </a:solidFill>
              <a:effectLst/>
              <a:latin typeface="+mn-lt"/>
              <a:ea typeface="+mn-ea"/>
              <a:cs typeface="+mn-cs"/>
            </a:rPr>
            <a:t>厳しい状況が続くが、今後も徴収強化により自主財源の確保に努め、財政の健全化を図る。</a:t>
          </a:r>
          <a:endParaRPr lang="ja-JP" altLang="ja-JP" sz="1300">
            <a:effectLst/>
          </a:endParaRPr>
        </a:p>
        <a:p>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65012</xdr:rowOff>
    </xdr:from>
    <xdr:to>
      <xdr:col>7</xdr:col>
      <xdr:colOff>152400</xdr:colOff>
      <xdr:row>44</xdr:row>
      <xdr:rowOff>119138</xdr:rowOff>
    </xdr:to>
    <xdr:cxnSp macro="">
      <xdr:nvCxnSpPr>
        <xdr:cNvPr id="64" name="直線コネクタ 63"/>
        <xdr:cNvCxnSpPr/>
      </xdr:nvCxnSpPr>
      <xdr:spPr>
        <a:xfrm flipV="1">
          <a:off x="4953000" y="6065762"/>
          <a:ext cx="0" cy="159717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91215</xdr:rowOff>
    </xdr:from>
    <xdr:ext cx="762000" cy="259045"/>
    <xdr:sp macro="" textlink="">
      <xdr:nvSpPr>
        <xdr:cNvPr id="65" name="財政力最小値テキスト"/>
        <xdr:cNvSpPr txBox="1"/>
      </xdr:nvSpPr>
      <xdr:spPr>
        <a:xfrm>
          <a:off x="5041900" y="7635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0.16</a:t>
          </a:r>
          <a:endParaRPr kumimoji="1" lang="ja-JP" altLang="en-US" sz="1000" b="1">
            <a:latin typeface="ＭＳ Ｐゴシック"/>
          </a:endParaRPr>
        </a:p>
      </xdr:txBody>
    </xdr:sp>
    <xdr:clientData/>
  </xdr:oneCellAnchor>
  <xdr:twoCellAnchor>
    <xdr:from>
      <xdr:col>7</xdr:col>
      <xdr:colOff>63500</xdr:colOff>
      <xdr:row>44</xdr:row>
      <xdr:rowOff>119138</xdr:rowOff>
    </xdr:from>
    <xdr:to>
      <xdr:col>7</xdr:col>
      <xdr:colOff>241300</xdr:colOff>
      <xdr:row>44</xdr:row>
      <xdr:rowOff>119138</xdr:rowOff>
    </xdr:to>
    <xdr:cxnSp macro="">
      <xdr:nvCxnSpPr>
        <xdr:cNvPr id="66" name="直線コネクタ 65"/>
        <xdr:cNvCxnSpPr/>
      </xdr:nvCxnSpPr>
      <xdr:spPr>
        <a:xfrm>
          <a:off x="4864100" y="7662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151389</xdr:rowOff>
    </xdr:from>
    <xdr:ext cx="762000" cy="259045"/>
    <xdr:sp macro="" textlink="">
      <xdr:nvSpPr>
        <xdr:cNvPr id="67" name="財政力最大値テキスト"/>
        <xdr:cNvSpPr txBox="1"/>
      </xdr:nvSpPr>
      <xdr:spPr>
        <a:xfrm>
          <a:off x="5041900" y="5809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7</xdr:col>
      <xdr:colOff>63500</xdr:colOff>
      <xdr:row>35</xdr:row>
      <xdr:rowOff>65012</xdr:rowOff>
    </xdr:from>
    <xdr:to>
      <xdr:col>7</xdr:col>
      <xdr:colOff>241300</xdr:colOff>
      <xdr:row>35</xdr:row>
      <xdr:rowOff>65012</xdr:rowOff>
    </xdr:to>
    <xdr:cxnSp macro="">
      <xdr:nvCxnSpPr>
        <xdr:cNvPr id="68" name="直線コネクタ 67"/>
        <xdr:cNvCxnSpPr/>
      </xdr:nvCxnSpPr>
      <xdr:spPr>
        <a:xfrm>
          <a:off x="4864100" y="60657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118231</xdr:rowOff>
    </xdr:from>
    <xdr:to>
      <xdr:col>7</xdr:col>
      <xdr:colOff>152400</xdr:colOff>
      <xdr:row>43</xdr:row>
      <xdr:rowOff>118231</xdr:rowOff>
    </xdr:to>
    <xdr:cxnSp macro="">
      <xdr:nvCxnSpPr>
        <xdr:cNvPr id="69" name="直線コネクタ 68"/>
        <xdr:cNvCxnSpPr/>
      </xdr:nvCxnSpPr>
      <xdr:spPr>
        <a:xfrm>
          <a:off x="4114800" y="749058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151994</xdr:rowOff>
    </xdr:from>
    <xdr:ext cx="762000" cy="259045"/>
    <xdr:sp macro="" textlink="">
      <xdr:nvSpPr>
        <xdr:cNvPr id="70" name="財政力平均値テキスト"/>
        <xdr:cNvSpPr txBox="1"/>
      </xdr:nvSpPr>
      <xdr:spPr>
        <a:xfrm>
          <a:off x="5041900" y="71814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135467</xdr:rowOff>
    </xdr:from>
    <xdr:to>
      <xdr:col>7</xdr:col>
      <xdr:colOff>203200</xdr:colOff>
      <xdr:row>43</xdr:row>
      <xdr:rowOff>65617</xdr:rowOff>
    </xdr:to>
    <xdr:sp macro="" textlink="">
      <xdr:nvSpPr>
        <xdr:cNvPr id="71" name="フローチャート : 判断 70"/>
        <xdr:cNvSpPr/>
      </xdr:nvSpPr>
      <xdr:spPr>
        <a:xfrm>
          <a:off x="49022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118231</xdr:rowOff>
    </xdr:from>
    <xdr:to>
      <xdr:col>6</xdr:col>
      <xdr:colOff>0</xdr:colOff>
      <xdr:row>43</xdr:row>
      <xdr:rowOff>129722</xdr:rowOff>
    </xdr:to>
    <xdr:cxnSp macro="">
      <xdr:nvCxnSpPr>
        <xdr:cNvPr id="72" name="直線コネクタ 71"/>
        <xdr:cNvCxnSpPr/>
      </xdr:nvCxnSpPr>
      <xdr:spPr>
        <a:xfrm flipV="1">
          <a:off x="3225800" y="7490581"/>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146957</xdr:rowOff>
    </xdr:from>
    <xdr:to>
      <xdr:col>6</xdr:col>
      <xdr:colOff>50800</xdr:colOff>
      <xdr:row>43</xdr:row>
      <xdr:rowOff>77107</xdr:rowOff>
    </xdr:to>
    <xdr:sp macro="" textlink="">
      <xdr:nvSpPr>
        <xdr:cNvPr id="73" name="フローチャート : 判断 72"/>
        <xdr:cNvSpPr/>
      </xdr:nvSpPr>
      <xdr:spPr>
        <a:xfrm>
          <a:off x="40640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87284</xdr:rowOff>
    </xdr:from>
    <xdr:ext cx="736600" cy="259045"/>
    <xdr:sp macro="" textlink="">
      <xdr:nvSpPr>
        <xdr:cNvPr id="74" name="テキスト ボックス 73"/>
        <xdr:cNvSpPr txBox="1"/>
      </xdr:nvSpPr>
      <xdr:spPr>
        <a:xfrm>
          <a:off x="3733800" y="7116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0.39</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129722</xdr:rowOff>
    </xdr:from>
    <xdr:to>
      <xdr:col>4</xdr:col>
      <xdr:colOff>482600</xdr:colOff>
      <xdr:row>43</xdr:row>
      <xdr:rowOff>129722</xdr:rowOff>
    </xdr:to>
    <xdr:cxnSp macro="">
      <xdr:nvCxnSpPr>
        <xdr:cNvPr id="75" name="直線コネクタ 74"/>
        <xdr:cNvCxnSpPr/>
      </xdr:nvCxnSpPr>
      <xdr:spPr>
        <a:xfrm>
          <a:off x="2336800" y="75020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135467</xdr:rowOff>
    </xdr:from>
    <xdr:to>
      <xdr:col>4</xdr:col>
      <xdr:colOff>533400</xdr:colOff>
      <xdr:row>43</xdr:row>
      <xdr:rowOff>65617</xdr:rowOff>
    </xdr:to>
    <xdr:sp macro="" textlink="">
      <xdr:nvSpPr>
        <xdr:cNvPr id="76" name="フローチャート : 判断 75"/>
        <xdr:cNvSpPr/>
      </xdr:nvSpPr>
      <xdr:spPr>
        <a:xfrm>
          <a:off x="3175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75794</xdr:rowOff>
    </xdr:from>
    <xdr:ext cx="762000" cy="259045"/>
    <xdr:sp macro="" textlink="">
      <xdr:nvSpPr>
        <xdr:cNvPr id="77" name="テキスト ボックス 76"/>
        <xdr:cNvSpPr txBox="1"/>
      </xdr:nvSpPr>
      <xdr:spPr>
        <a:xfrm>
          <a:off x="2844800" y="7105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118231</xdr:rowOff>
    </xdr:from>
    <xdr:to>
      <xdr:col>3</xdr:col>
      <xdr:colOff>279400</xdr:colOff>
      <xdr:row>43</xdr:row>
      <xdr:rowOff>129722</xdr:rowOff>
    </xdr:to>
    <xdr:cxnSp macro="">
      <xdr:nvCxnSpPr>
        <xdr:cNvPr id="78" name="直線コネクタ 77"/>
        <xdr:cNvCxnSpPr/>
      </xdr:nvCxnSpPr>
      <xdr:spPr>
        <a:xfrm>
          <a:off x="1447800" y="7490581"/>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123976</xdr:rowOff>
    </xdr:from>
    <xdr:to>
      <xdr:col>3</xdr:col>
      <xdr:colOff>330200</xdr:colOff>
      <xdr:row>43</xdr:row>
      <xdr:rowOff>54126</xdr:rowOff>
    </xdr:to>
    <xdr:sp macro="" textlink="">
      <xdr:nvSpPr>
        <xdr:cNvPr id="79" name="フローチャート : 判断 78"/>
        <xdr:cNvSpPr/>
      </xdr:nvSpPr>
      <xdr:spPr>
        <a:xfrm>
          <a:off x="2286000" y="7324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64303</xdr:rowOff>
    </xdr:from>
    <xdr:ext cx="762000" cy="259045"/>
    <xdr:sp macro="" textlink="">
      <xdr:nvSpPr>
        <xdr:cNvPr id="80" name="テキスト ボックス 79"/>
        <xdr:cNvSpPr txBox="1"/>
      </xdr:nvSpPr>
      <xdr:spPr>
        <a:xfrm>
          <a:off x="1955800" y="7093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112485</xdr:rowOff>
    </xdr:from>
    <xdr:to>
      <xdr:col>2</xdr:col>
      <xdr:colOff>127000</xdr:colOff>
      <xdr:row>43</xdr:row>
      <xdr:rowOff>42635</xdr:rowOff>
    </xdr:to>
    <xdr:sp macro="" textlink="">
      <xdr:nvSpPr>
        <xdr:cNvPr id="81" name="フローチャート : 判断 80"/>
        <xdr:cNvSpPr/>
      </xdr:nvSpPr>
      <xdr:spPr>
        <a:xfrm>
          <a:off x="1397000" y="731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52812</xdr:rowOff>
    </xdr:from>
    <xdr:ext cx="762000" cy="259045"/>
    <xdr:sp macro="" textlink="">
      <xdr:nvSpPr>
        <xdr:cNvPr id="82" name="テキスト ボックス 81"/>
        <xdr:cNvSpPr txBox="1"/>
      </xdr:nvSpPr>
      <xdr:spPr>
        <a:xfrm>
          <a:off x="1066800" y="7082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43</xdr:row>
      <xdr:rowOff>67431</xdr:rowOff>
    </xdr:from>
    <xdr:to>
      <xdr:col>7</xdr:col>
      <xdr:colOff>203200</xdr:colOff>
      <xdr:row>43</xdr:row>
      <xdr:rowOff>169031</xdr:rowOff>
    </xdr:to>
    <xdr:sp macro="" textlink="">
      <xdr:nvSpPr>
        <xdr:cNvPr id="88" name="円/楕円 87"/>
        <xdr:cNvSpPr/>
      </xdr:nvSpPr>
      <xdr:spPr>
        <a:xfrm>
          <a:off x="4902200" y="7439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39508</xdr:rowOff>
    </xdr:from>
    <xdr:ext cx="762000" cy="259045"/>
    <xdr:sp macro="" textlink="">
      <xdr:nvSpPr>
        <xdr:cNvPr id="89" name="財政力該当値テキスト"/>
        <xdr:cNvSpPr txBox="1"/>
      </xdr:nvSpPr>
      <xdr:spPr>
        <a:xfrm>
          <a:off x="5041900" y="7411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67431</xdr:rowOff>
    </xdr:from>
    <xdr:to>
      <xdr:col>6</xdr:col>
      <xdr:colOff>50800</xdr:colOff>
      <xdr:row>43</xdr:row>
      <xdr:rowOff>169031</xdr:rowOff>
    </xdr:to>
    <xdr:sp macro="" textlink="">
      <xdr:nvSpPr>
        <xdr:cNvPr id="90" name="円/楕円 89"/>
        <xdr:cNvSpPr/>
      </xdr:nvSpPr>
      <xdr:spPr>
        <a:xfrm>
          <a:off x="4064000" y="7439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153808</xdr:rowOff>
    </xdr:from>
    <xdr:ext cx="736600" cy="259045"/>
    <xdr:sp macro="" textlink="">
      <xdr:nvSpPr>
        <xdr:cNvPr id="91" name="テキスト ボックス 90"/>
        <xdr:cNvSpPr txBox="1"/>
      </xdr:nvSpPr>
      <xdr:spPr>
        <a:xfrm>
          <a:off x="3733800" y="75261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78922</xdr:rowOff>
    </xdr:from>
    <xdr:to>
      <xdr:col>4</xdr:col>
      <xdr:colOff>533400</xdr:colOff>
      <xdr:row>44</xdr:row>
      <xdr:rowOff>9072</xdr:rowOff>
    </xdr:to>
    <xdr:sp macro="" textlink="">
      <xdr:nvSpPr>
        <xdr:cNvPr id="92" name="円/楕円 91"/>
        <xdr:cNvSpPr/>
      </xdr:nvSpPr>
      <xdr:spPr>
        <a:xfrm>
          <a:off x="3175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165299</xdr:rowOff>
    </xdr:from>
    <xdr:ext cx="762000" cy="259045"/>
    <xdr:sp macro="" textlink="">
      <xdr:nvSpPr>
        <xdr:cNvPr id="93" name="テキスト ボックス 92"/>
        <xdr:cNvSpPr txBox="1"/>
      </xdr:nvSpPr>
      <xdr:spPr>
        <a:xfrm>
          <a:off x="2844800" y="7537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78922</xdr:rowOff>
    </xdr:from>
    <xdr:to>
      <xdr:col>3</xdr:col>
      <xdr:colOff>330200</xdr:colOff>
      <xdr:row>44</xdr:row>
      <xdr:rowOff>9072</xdr:rowOff>
    </xdr:to>
    <xdr:sp macro="" textlink="">
      <xdr:nvSpPr>
        <xdr:cNvPr id="94" name="円/楕円 93"/>
        <xdr:cNvSpPr/>
      </xdr:nvSpPr>
      <xdr:spPr>
        <a:xfrm>
          <a:off x="2286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165299</xdr:rowOff>
    </xdr:from>
    <xdr:ext cx="762000" cy="259045"/>
    <xdr:sp macro="" textlink="">
      <xdr:nvSpPr>
        <xdr:cNvPr id="95" name="テキスト ボックス 94"/>
        <xdr:cNvSpPr txBox="1"/>
      </xdr:nvSpPr>
      <xdr:spPr>
        <a:xfrm>
          <a:off x="1955800" y="7537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67431</xdr:rowOff>
    </xdr:from>
    <xdr:to>
      <xdr:col>2</xdr:col>
      <xdr:colOff>127000</xdr:colOff>
      <xdr:row>43</xdr:row>
      <xdr:rowOff>169031</xdr:rowOff>
    </xdr:to>
    <xdr:sp macro="" textlink="">
      <xdr:nvSpPr>
        <xdr:cNvPr id="96" name="円/楕円 95"/>
        <xdr:cNvSpPr/>
      </xdr:nvSpPr>
      <xdr:spPr>
        <a:xfrm>
          <a:off x="1397000" y="7439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153808</xdr:rowOff>
    </xdr:from>
    <xdr:ext cx="762000" cy="259045"/>
    <xdr:sp macro="" textlink="">
      <xdr:nvSpPr>
        <xdr:cNvPr id="97" name="テキスト ボックス 96"/>
        <xdr:cNvSpPr txBox="1"/>
      </xdr:nvSpPr>
      <xdr:spPr>
        <a:xfrm>
          <a:off x="1066800" y="7526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45/63</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a:t>
          </a:r>
          <a:r>
            <a:rPr kumimoji="1" lang="ja-JP" altLang="ja-JP" sz="1300" b="0" i="0" baseline="0">
              <a:solidFill>
                <a:schemeClr val="dk1"/>
              </a:solidFill>
              <a:effectLst/>
              <a:latin typeface="+mn-ea"/>
              <a:ea typeface="+mn-ea"/>
              <a:cs typeface="+mn-cs"/>
            </a:rPr>
            <a:t>分母となる</a:t>
          </a:r>
          <a:r>
            <a:rPr kumimoji="1" lang="ja-JP" altLang="en-US" sz="1300" b="0" i="0" baseline="0">
              <a:solidFill>
                <a:schemeClr val="dk1"/>
              </a:solidFill>
              <a:effectLst/>
              <a:latin typeface="+mn-ea"/>
              <a:ea typeface="+mn-ea"/>
              <a:cs typeface="+mn-cs"/>
            </a:rPr>
            <a:t>経常</a:t>
          </a:r>
          <a:r>
            <a:rPr kumimoji="1" lang="ja-JP" altLang="ja-JP" sz="1300" b="0" i="0" baseline="0">
              <a:solidFill>
                <a:schemeClr val="dk1"/>
              </a:solidFill>
              <a:effectLst/>
              <a:latin typeface="+mn-ea"/>
              <a:ea typeface="+mn-ea"/>
              <a:cs typeface="+mn-cs"/>
            </a:rPr>
            <a:t>一般財源において</a:t>
          </a:r>
          <a:r>
            <a:rPr kumimoji="1" lang="ja-JP" altLang="en-US" sz="1300" b="0" i="0" baseline="0">
              <a:solidFill>
                <a:schemeClr val="dk1"/>
              </a:solidFill>
              <a:effectLst/>
              <a:latin typeface="+mn-ea"/>
              <a:ea typeface="+mn-ea"/>
              <a:cs typeface="+mn-cs"/>
            </a:rPr>
            <a:t>地方消費税が７３％８，３００万円と地方交付税５．９％１２，０００万円増加したが、</a:t>
          </a:r>
          <a:r>
            <a:rPr kumimoji="1" lang="ja-JP" altLang="en-US" sz="1300" b="0" i="0" u="none" strike="noStrike" kern="0" cap="none" spc="0" normalizeH="0" baseline="0" noProof="0">
              <a:ln>
                <a:noFill/>
              </a:ln>
              <a:solidFill>
                <a:prstClr val="black"/>
              </a:solidFill>
              <a:effectLst/>
              <a:uLnTx/>
              <a:uFillTx/>
              <a:latin typeface="+mn-ea"/>
              <a:ea typeface="+mn-ea"/>
              <a:cs typeface="+mn-cs"/>
            </a:rPr>
            <a:t>分子の経常経費充当一般財源も公債費が５．７％３，６００万円増したため、</a:t>
          </a:r>
          <a:r>
            <a:rPr kumimoji="1" lang="ja-JP" altLang="ja-JP" sz="1300" b="0" i="0" baseline="0">
              <a:solidFill>
                <a:schemeClr val="dk1"/>
              </a:solidFill>
              <a:effectLst/>
              <a:latin typeface="+mn-ea"/>
              <a:ea typeface="+mn-ea"/>
              <a:cs typeface="+mn-cs"/>
            </a:rPr>
            <a:t>前年度より</a:t>
          </a:r>
          <a:r>
            <a:rPr kumimoji="1" lang="ja-JP" altLang="en-US" sz="1300" b="0" i="0" baseline="0">
              <a:solidFill>
                <a:schemeClr val="dk1"/>
              </a:solidFill>
              <a:effectLst/>
              <a:latin typeface="+mn-ea"/>
              <a:ea typeface="+mn-ea"/>
              <a:cs typeface="+mn-cs"/>
            </a:rPr>
            <a:t>２．２</a:t>
          </a:r>
          <a:r>
            <a:rPr kumimoji="1" lang="ja-JP" altLang="ja-JP" sz="1300" b="0" i="0" baseline="0">
              <a:solidFill>
                <a:schemeClr val="dk1"/>
              </a:solidFill>
              <a:effectLst/>
              <a:latin typeface="+mn-ea"/>
              <a:ea typeface="+mn-ea"/>
              <a:cs typeface="+mn-cs"/>
            </a:rPr>
            <a:t>％</a:t>
          </a:r>
          <a:r>
            <a:rPr kumimoji="1" lang="ja-JP" altLang="en-US" sz="1300" b="0" i="0" baseline="0">
              <a:solidFill>
                <a:schemeClr val="dk1"/>
              </a:solidFill>
              <a:effectLst/>
              <a:latin typeface="+mn-ea"/>
              <a:ea typeface="+mn-ea"/>
              <a:cs typeface="+mn-cs"/>
            </a:rPr>
            <a:t>の</a:t>
          </a:r>
          <a:r>
            <a:rPr kumimoji="1" lang="ja-JP" altLang="ja-JP" sz="1300" b="0" i="0" baseline="0">
              <a:solidFill>
                <a:schemeClr val="dk1"/>
              </a:solidFill>
              <a:effectLst/>
              <a:latin typeface="+mn-ea"/>
              <a:ea typeface="+mn-ea"/>
              <a:cs typeface="+mn-cs"/>
            </a:rPr>
            <a:t>改善</a:t>
          </a:r>
          <a:r>
            <a:rPr kumimoji="1" lang="ja-JP" altLang="en-US" sz="1300" b="0" i="0" baseline="0">
              <a:solidFill>
                <a:schemeClr val="dk1"/>
              </a:solidFill>
              <a:effectLst/>
              <a:latin typeface="+mn-ea"/>
              <a:ea typeface="+mn-ea"/>
              <a:cs typeface="+mn-cs"/>
            </a:rPr>
            <a:t>にとどまった</a:t>
          </a:r>
          <a:r>
            <a:rPr kumimoji="1" lang="ja-JP" altLang="en-US" sz="1300" b="0" i="0" u="none" strike="noStrike" kern="0" cap="none" spc="0" normalizeH="0" baseline="0" noProof="0">
              <a:ln>
                <a:noFill/>
              </a:ln>
              <a:solidFill>
                <a:prstClr val="black"/>
              </a:solidFill>
              <a:effectLst/>
              <a:uLnTx/>
              <a:uFillTx/>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mn-ea"/>
              <a:ea typeface="+mn-ea"/>
              <a:cs typeface="+mn-cs"/>
            </a:rPr>
            <a:t>　今後も公共施設に係る維持補修費、物件費の削減を図り、改善に努める。</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170307</xdr:rowOff>
    </xdr:from>
    <xdr:to>
      <xdr:col>7</xdr:col>
      <xdr:colOff>152400</xdr:colOff>
      <xdr:row>67</xdr:row>
      <xdr:rowOff>26924</xdr:rowOff>
    </xdr:to>
    <xdr:cxnSp macro="">
      <xdr:nvCxnSpPr>
        <xdr:cNvPr id="125" name="直線コネクタ 124"/>
        <xdr:cNvCxnSpPr/>
      </xdr:nvCxnSpPr>
      <xdr:spPr>
        <a:xfrm flipV="1">
          <a:off x="4953000" y="10285857"/>
          <a:ext cx="0" cy="12282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170451</xdr:rowOff>
    </xdr:from>
    <xdr:ext cx="762000" cy="259045"/>
    <xdr:sp macro="" textlink="">
      <xdr:nvSpPr>
        <xdr:cNvPr id="126" name="財政構造の弾力性最小値テキスト"/>
        <xdr:cNvSpPr txBox="1"/>
      </xdr:nvSpPr>
      <xdr:spPr>
        <a:xfrm>
          <a:off x="5041900" y="114861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a:t>
          </a:r>
          <a:endParaRPr kumimoji="1" lang="ja-JP" altLang="en-US" sz="1000" b="1">
            <a:latin typeface="ＭＳ Ｐゴシック"/>
          </a:endParaRPr>
        </a:p>
      </xdr:txBody>
    </xdr:sp>
    <xdr:clientData/>
  </xdr:oneCellAnchor>
  <xdr:twoCellAnchor>
    <xdr:from>
      <xdr:col>7</xdr:col>
      <xdr:colOff>63500</xdr:colOff>
      <xdr:row>67</xdr:row>
      <xdr:rowOff>26924</xdr:rowOff>
    </xdr:from>
    <xdr:to>
      <xdr:col>7</xdr:col>
      <xdr:colOff>241300</xdr:colOff>
      <xdr:row>67</xdr:row>
      <xdr:rowOff>26924</xdr:rowOff>
    </xdr:to>
    <xdr:cxnSp macro="">
      <xdr:nvCxnSpPr>
        <xdr:cNvPr id="127" name="直線コネクタ 126"/>
        <xdr:cNvCxnSpPr/>
      </xdr:nvCxnSpPr>
      <xdr:spPr>
        <a:xfrm>
          <a:off x="4864100" y="115140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85234</xdr:rowOff>
    </xdr:from>
    <xdr:ext cx="762000" cy="259045"/>
    <xdr:sp macro="" textlink="">
      <xdr:nvSpPr>
        <xdr:cNvPr id="128" name="財政構造の弾力性最大値テキスト"/>
        <xdr:cNvSpPr txBox="1"/>
      </xdr:nvSpPr>
      <xdr:spPr>
        <a:xfrm>
          <a:off x="5041900" y="10029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48.9</a:t>
          </a:r>
          <a:endParaRPr kumimoji="1" lang="ja-JP" altLang="en-US" sz="1000" b="1">
            <a:latin typeface="ＭＳ Ｐゴシック"/>
          </a:endParaRPr>
        </a:p>
      </xdr:txBody>
    </xdr:sp>
    <xdr:clientData/>
  </xdr:oneCellAnchor>
  <xdr:twoCellAnchor>
    <xdr:from>
      <xdr:col>7</xdr:col>
      <xdr:colOff>63500</xdr:colOff>
      <xdr:row>59</xdr:row>
      <xdr:rowOff>170307</xdr:rowOff>
    </xdr:from>
    <xdr:to>
      <xdr:col>7</xdr:col>
      <xdr:colOff>241300</xdr:colOff>
      <xdr:row>59</xdr:row>
      <xdr:rowOff>170307</xdr:rowOff>
    </xdr:to>
    <xdr:cxnSp macro="">
      <xdr:nvCxnSpPr>
        <xdr:cNvPr id="129" name="直線コネクタ 128"/>
        <xdr:cNvCxnSpPr/>
      </xdr:nvCxnSpPr>
      <xdr:spPr>
        <a:xfrm>
          <a:off x="4864100" y="102858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114046</xdr:rowOff>
    </xdr:from>
    <xdr:to>
      <xdr:col>7</xdr:col>
      <xdr:colOff>152400</xdr:colOff>
      <xdr:row>65</xdr:row>
      <xdr:rowOff>167132</xdr:rowOff>
    </xdr:to>
    <xdr:cxnSp macro="">
      <xdr:nvCxnSpPr>
        <xdr:cNvPr id="130" name="直線コネクタ 129"/>
        <xdr:cNvCxnSpPr/>
      </xdr:nvCxnSpPr>
      <xdr:spPr>
        <a:xfrm flipV="1">
          <a:off x="4114800" y="11258296"/>
          <a:ext cx="8382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17035</xdr:rowOff>
    </xdr:from>
    <xdr:ext cx="762000" cy="259045"/>
    <xdr:sp macro="" textlink="">
      <xdr:nvSpPr>
        <xdr:cNvPr id="131" name="財政構造の弾力性平均値テキスト"/>
        <xdr:cNvSpPr txBox="1"/>
      </xdr:nvSpPr>
      <xdr:spPr>
        <a:xfrm>
          <a:off x="5041900" y="109898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86.6</a:t>
          </a:r>
          <a:endParaRPr kumimoji="1" lang="ja-JP" altLang="en-US" sz="1000" b="1">
            <a:solidFill>
              <a:srgbClr val="000080"/>
            </a:solidFill>
            <a:latin typeface="ＭＳ Ｐゴシック"/>
          </a:endParaRPr>
        </a:p>
      </xdr:txBody>
    </xdr:sp>
    <xdr:clientData/>
  </xdr:oneCellAnchor>
  <xdr:twoCellAnchor>
    <xdr:from>
      <xdr:col>7</xdr:col>
      <xdr:colOff>101600</xdr:colOff>
      <xdr:row>65</xdr:row>
      <xdr:rowOff>508</xdr:rowOff>
    </xdr:from>
    <xdr:to>
      <xdr:col>7</xdr:col>
      <xdr:colOff>203200</xdr:colOff>
      <xdr:row>65</xdr:row>
      <xdr:rowOff>102108</xdr:rowOff>
    </xdr:to>
    <xdr:sp macro="" textlink="">
      <xdr:nvSpPr>
        <xdr:cNvPr id="132" name="フローチャート : 判断 131"/>
        <xdr:cNvSpPr/>
      </xdr:nvSpPr>
      <xdr:spPr>
        <a:xfrm>
          <a:off x="4902200" y="11144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106807</xdr:rowOff>
    </xdr:from>
    <xdr:to>
      <xdr:col>6</xdr:col>
      <xdr:colOff>0</xdr:colOff>
      <xdr:row>65</xdr:row>
      <xdr:rowOff>167132</xdr:rowOff>
    </xdr:to>
    <xdr:cxnSp macro="">
      <xdr:nvCxnSpPr>
        <xdr:cNvPr id="133" name="直線コネクタ 132"/>
        <xdr:cNvCxnSpPr/>
      </xdr:nvCxnSpPr>
      <xdr:spPr>
        <a:xfrm>
          <a:off x="3225800" y="11251057"/>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65</xdr:row>
      <xdr:rowOff>24638</xdr:rowOff>
    </xdr:from>
    <xdr:to>
      <xdr:col>6</xdr:col>
      <xdr:colOff>50800</xdr:colOff>
      <xdr:row>65</xdr:row>
      <xdr:rowOff>126238</xdr:rowOff>
    </xdr:to>
    <xdr:sp macro="" textlink="">
      <xdr:nvSpPr>
        <xdr:cNvPr id="134" name="フローチャート : 判断 133"/>
        <xdr:cNvSpPr/>
      </xdr:nvSpPr>
      <xdr:spPr>
        <a:xfrm>
          <a:off x="4064000" y="11168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136415</xdr:rowOff>
    </xdr:from>
    <xdr:ext cx="736600" cy="259045"/>
    <xdr:sp macro="" textlink="">
      <xdr:nvSpPr>
        <xdr:cNvPr id="135" name="テキスト ボックス 134"/>
        <xdr:cNvSpPr txBox="1"/>
      </xdr:nvSpPr>
      <xdr:spPr>
        <a:xfrm>
          <a:off x="3733800" y="109377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5588</xdr:rowOff>
    </xdr:from>
    <xdr:to>
      <xdr:col>4</xdr:col>
      <xdr:colOff>482600</xdr:colOff>
      <xdr:row>65</xdr:row>
      <xdr:rowOff>106807</xdr:rowOff>
    </xdr:to>
    <xdr:cxnSp macro="">
      <xdr:nvCxnSpPr>
        <xdr:cNvPr id="136" name="直線コネクタ 135"/>
        <xdr:cNvCxnSpPr/>
      </xdr:nvCxnSpPr>
      <xdr:spPr>
        <a:xfrm>
          <a:off x="2336800" y="10978388"/>
          <a:ext cx="889000" cy="272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145415</xdr:rowOff>
    </xdr:from>
    <xdr:to>
      <xdr:col>4</xdr:col>
      <xdr:colOff>533400</xdr:colOff>
      <xdr:row>65</xdr:row>
      <xdr:rowOff>75565</xdr:rowOff>
    </xdr:to>
    <xdr:sp macro="" textlink="">
      <xdr:nvSpPr>
        <xdr:cNvPr id="137" name="フローチャート : 判断 136"/>
        <xdr:cNvSpPr/>
      </xdr:nvSpPr>
      <xdr:spPr>
        <a:xfrm>
          <a:off x="3175000" y="11118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85742</xdr:rowOff>
    </xdr:from>
    <xdr:ext cx="762000" cy="259045"/>
    <xdr:sp macro="" textlink="">
      <xdr:nvSpPr>
        <xdr:cNvPr id="138" name="テキスト ボックス 137"/>
        <xdr:cNvSpPr txBox="1"/>
      </xdr:nvSpPr>
      <xdr:spPr>
        <a:xfrm>
          <a:off x="2844800" y="10887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126365</xdr:rowOff>
    </xdr:from>
    <xdr:to>
      <xdr:col>3</xdr:col>
      <xdr:colOff>279400</xdr:colOff>
      <xdr:row>64</xdr:row>
      <xdr:rowOff>5588</xdr:rowOff>
    </xdr:to>
    <xdr:cxnSp macro="">
      <xdr:nvCxnSpPr>
        <xdr:cNvPr id="139" name="直線コネクタ 138"/>
        <xdr:cNvCxnSpPr/>
      </xdr:nvCxnSpPr>
      <xdr:spPr>
        <a:xfrm>
          <a:off x="1447800" y="10927715"/>
          <a:ext cx="889000" cy="50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145415</xdr:rowOff>
    </xdr:from>
    <xdr:to>
      <xdr:col>3</xdr:col>
      <xdr:colOff>330200</xdr:colOff>
      <xdr:row>65</xdr:row>
      <xdr:rowOff>75565</xdr:rowOff>
    </xdr:to>
    <xdr:sp macro="" textlink="">
      <xdr:nvSpPr>
        <xdr:cNvPr id="140" name="フローチャート : 判断 139"/>
        <xdr:cNvSpPr/>
      </xdr:nvSpPr>
      <xdr:spPr>
        <a:xfrm>
          <a:off x="2286000" y="11118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60342</xdr:rowOff>
    </xdr:from>
    <xdr:ext cx="762000" cy="259045"/>
    <xdr:sp macro="" textlink="">
      <xdr:nvSpPr>
        <xdr:cNvPr id="141" name="テキスト ボックス 140"/>
        <xdr:cNvSpPr txBox="1"/>
      </xdr:nvSpPr>
      <xdr:spPr>
        <a:xfrm>
          <a:off x="1955800" y="11204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133350</xdr:rowOff>
    </xdr:from>
    <xdr:to>
      <xdr:col>2</xdr:col>
      <xdr:colOff>127000</xdr:colOff>
      <xdr:row>65</xdr:row>
      <xdr:rowOff>63500</xdr:rowOff>
    </xdr:to>
    <xdr:sp macro="" textlink="">
      <xdr:nvSpPr>
        <xdr:cNvPr id="142" name="フローチャート : 判断 141"/>
        <xdr:cNvSpPr/>
      </xdr:nvSpPr>
      <xdr:spPr>
        <a:xfrm>
          <a:off x="1397000" y="1110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48277</xdr:rowOff>
    </xdr:from>
    <xdr:ext cx="762000" cy="259045"/>
    <xdr:sp macro="" textlink="">
      <xdr:nvSpPr>
        <xdr:cNvPr id="143" name="テキスト ボックス 142"/>
        <xdr:cNvSpPr txBox="1"/>
      </xdr:nvSpPr>
      <xdr:spPr>
        <a:xfrm>
          <a:off x="1066800" y="1119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65</xdr:row>
      <xdr:rowOff>63246</xdr:rowOff>
    </xdr:from>
    <xdr:to>
      <xdr:col>7</xdr:col>
      <xdr:colOff>203200</xdr:colOff>
      <xdr:row>65</xdr:row>
      <xdr:rowOff>164846</xdr:rowOff>
    </xdr:to>
    <xdr:sp macro="" textlink="">
      <xdr:nvSpPr>
        <xdr:cNvPr id="149" name="円/楕円 148"/>
        <xdr:cNvSpPr/>
      </xdr:nvSpPr>
      <xdr:spPr>
        <a:xfrm>
          <a:off x="4902200" y="11207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35323</xdr:rowOff>
    </xdr:from>
    <xdr:ext cx="762000" cy="259045"/>
    <xdr:sp macro="" textlink="">
      <xdr:nvSpPr>
        <xdr:cNvPr id="150" name="財政構造の弾力性該当値テキスト"/>
        <xdr:cNvSpPr txBox="1"/>
      </xdr:nvSpPr>
      <xdr:spPr>
        <a:xfrm>
          <a:off x="5041900" y="1117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116332</xdr:rowOff>
    </xdr:from>
    <xdr:to>
      <xdr:col>6</xdr:col>
      <xdr:colOff>50800</xdr:colOff>
      <xdr:row>66</xdr:row>
      <xdr:rowOff>46482</xdr:rowOff>
    </xdr:to>
    <xdr:sp macro="" textlink="">
      <xdr:nvSpPr>
        <xdr:cNvPr id="151" name="円/楕円 150"/>
        <xdr:cNvSpPr/>
      </xdr:nvSpPr>
      <xdr:spPr>
        <a:xfrm>
          <a:off x="4064000" y="11260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66</xdr:row>
      <xdr:rowOff>31259</xdr:rowOff>
    </xdr:from>
    <xdr:ext cx="736600" cy="259045"/>
    <xdr:sp macro="" textlink="">
      <xdr:nvSpPr>
        <xdr:cNvPr id="152" name="テキスト ボックス 151"/>
        <xdr:cNvSpPr txBox="1"/>
      </xdr:nvSpPr>
      <xdr:spPr>
        <a:xfrm>
          <a:off x="3733800" y="113469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56007</xdr:rowOff>
    </xdr:from>
    <xdr:to>
      <xdr:col>4</xdr:col>
      <xdr:colOff>533400</xdr:colOff>
      <xdr:row>65</xdr:row>
      <xdr:rowOff>157607</xdr:rowOff>
    </xdr:to>
    <xdr:sp macro="" textlink="">
      <xdr:nvSpPr>
        <xdr:cNvPr id="153" name="円/楕円 152"/>
        <xdr:cNvSpPr/>
      </xdr:nvSpPr>
      <xdr:spPr>
        <a:xfrm>
          <a:off x="3175000" y="11200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142384</xdr:rowOff>
    </xdr:from>
    <xdr:ext cx="762000" cy="259045"/>
    <xdr:sp macro="" textlink="">
      <xdr:nvSpPr>
        <xdr:cNvPr id="154" name="テキスト ボックス 153"/>
        <xdr:cNvSpPr txBox="1"/>
      </xdr:nvSpPr>
      <xdr:spPr>
        <a:xfrm>
          <a:off x="2844800" y="11286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88.9</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126238</xdr:rowOff>
    </xdr:from>
    <xdr:to>
      <xdr:col>3</xdr:col>
      <xdr:colOff>330200</xdr:colOff>
      <xdr:row>64</xdr:row>
      <xdr:rowOff>56388</xdr:rowOff>
    </xdr:to>
    <xdr:sp macro="" textlink="">
      <xdr:nvSpPr>
        <xdr:cNvPr id="155" name="円/楕円 154"/>
        <xdr:cNvSpPr/>
      </xdr:nvSpPr>
      <xdr:spPr>
        <a:xfrm>
          <a:off x="2286000" y="10927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66565</xdr:rowOff>
    </xdr:from>
    <xdr:ext cx="762000" cy="259045"/>
    <xdr:sp macro="" textlink="">
      <xdr:nvSpPr>
        <xdr:cNvPr id="156" name="テキスト ボックス 155"/>
        <xdr:cNvSpPr txBox="1"/>
      </xdr:nvSpPr>
      <xdr:spPr>
        <a:xfrm>
          <a:off x="1955800" y="10696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77.6</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75565</xdr:rowOff>
    </xdr:from>
    <xdr:to>
      <xdr:col>2</xdr:col>
      <xdr:colOff>127000</xdr:colOff>
      <xdr:row>64</xdr:row>
      <xdr:rowOff>5715</xdr:rowOff>
    </xdr:to>
    <xdr:sp macro="" textlink="">
      <xdr:nvSpPr>
        <xdr:cNvPr id="157" name="円/楕円 156"/>
        <xdr:cNvSpPr/>
      </xdr:nvSpPr>
      <xdr:spPr>
        <a:xfrm>
          <a:off x="1397000" y="10876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15892</xdr:rowOff>
    </xdr:from>
    <xdr:ext cx="762000" cy="259045"/>
    <xdr:sp macro="" textlink="">
      <xdr:nvSpPr>
        <xdr:cNvPr id="158" name="テキスト ボックス 157"/>
        <xdr:cNvSpPr txBox="1"/>
      </xdr:nvSpPr>
      <xdr:spPr>
        <a:xfrm>
          <a:off x="1066800" y="1064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[348,136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58/63</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120,624</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大きく上回っているのは地理的要因により島内各所に点在する保育所を直営しているほか、空港消防業務を受託しており、職員数が多く人件費やごみ処理施設、汚泥再生処理センター等の運営に係る物件費、維持補修費が大きく影響している。</a:t>
          </a:r>
        </a:p>
        <a:p>
          <a:r>
            <a:rPr kumimoji="1" lang="ja-JP" altLang="en-US" sz="1300">
              <a:latin typeface="ＭＳ Ｐゴシック"/>
            </a:rPr>
            <a:t>　今後も人口減少により、悪化がみこまれるが、維持管理費等の抑制をはじめ、コスト削減に努める。</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2164</xdr:rowOff>
    </xdr:from>
    <xdr:to>
      <xdr:col>7</xdr:col>
      <xdr:colOff>152400</xdr:colOff>
      <xdr:row>88</xdr:row>
      <xdr:rowOff>148709</xdr:rowOff>
    </xdr:to>
    <xdr:cxnSp macro="">
      <xdr:nvCxnSpPr>
        <xdr:cNvPr id="188" name="直線コネクタ 187"/>
        <xdr:cNvCxnSpPr/>
      </xdr:nvCxnSpPr>
      <xdr:spPr>
        <a:xfrm flipV="1">
          <a:off x="4953000" y="13889614"/>
          <a:ext cx="0" cy="13466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120786</xdr:rowOff>
    </xdr:from>
    <xdr:ext cx="762000" cy="259045"/>
    <xdr:sp macro="" textlink="">
      <xdr:nvSpPr>
        <xdr:cNvPr id="189" name="人件費・物件費等の状況最小値テキスト"/>
        <xdr:cNvSpPr txBox="1"/>
      </xdr:nvSpPr>
      <xdr:spPr>
        <a:xfrm>
          <a:off x="5041900" y="15208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456,977</a:t>
          </a:r>
          <a:endParaRPr kumimoji="1" lang="ja-JP" altLang="en-US" sz="1000" b="1">
            <a:latin typeface="ＭＳ Ｐゴシック"/>
          </a:endParaRPr>
        </a:p>
      </xdr:txBody>
    </xdr:sp>
    <xdr:clientData/>
  </xdr:oneCellAnchor>
  <xdr:twoCellAnchor>
    <xdr:from>
      <xdr:col>7</xdr:col>
      <xdr:colOff>63500</xdr:colOff>
      <xdr:row>88</xdr:row>
      <xdr:rowOff>148709</xdr:rowOff>
    </xdr:from>
    <xdr:to>
      <xdr:col>7</xdr:col>
      <xdr:colOff>241300</xdr:colOff>
      <xdr:row>88</xdr:row>
      <xdr:rowOff>148709</xdr:rowOff>
    </xdr:to>
    <xdr:cxnSp macro="">
      <xdr:nvCxnSpPr>
        <xdr:cNvPr id="190" name="直線コネクタ 189"/>
        <xdr:cNvCxnSpPr/>
      </xdr:nvCxnSpPr>
      <xdr:spPr>
        <a:xfrm>
          <a:off x="4864100" y="152363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88541</xdr:rowOff>
    </xdr:from>
    <xdr:ext cx="762000" cy="259045"/>
    <xdr:sp macro="" textlink="">
      <xdr:nvSpPr>
        <xdr:cNvPr id="191" name="人件費・物件費等の状況最大値テキスト"/>
        <xdr:cNvSpPr txBox="1"/>
      </xdr:nvSpPr>
      <xdr:spPr>
        <a:xfrm>
          <a:off x="5041900" y="1363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122,117</a:t>
          </a:r>
          <a:endParaRPr kumimoji="1" lang="ja-JP" altLang="en-US" sz="1000" b="1">
            <a:latin typeface="ＭＳ Ｐゴシック"/>
          </a:endParaRPr>
        </a:p>
      </xdr:txBody>
    </xdr:sp>
    <xdr:clientData/>
  </xdr:oneCellAnchor>
  <xdr:twoCellAnchor>
    <xdr:from>
      <xdr:col>7</xdr:col>
      <xdr:colOff>63500</xdr:colOff>
      <xdr:row>81</xdr:row>
      <xdr:rowOff>2164</xdr:rowOff>
    </xdr:from>
    <xdr:to>
      <xdr:col>7</xdr:col>
      <xdr:colOff>241300</xdr:colOff>
      <xdr:row>81</xdr:row>
      <xdr:rowOff>2164</xdr:rowOff>
    </xdr:to>
    <xdr:cxnSp macro="">
      <xdr:nvCxnSpPr>
        <xdr:cNvPr id="192" name="直線コネクタ 191"/>
        <xdr:cNvCxnSpPr/>
      </xdr:nvCxnSpPr>
      <xdr:spPr>
        <a:xfrm>
          <a:off x="4864100" y="13889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86</xdr:row>
      <xdr:rowOff>7553</xdr:rowOff>
    </xdr:from>
    <xdr:to>
      <xdr:col>7</xdr:col>
      <xdr:colOff>152400</xdr:colOff>
      <xdr:row>86</xdr:row>
      <xdr:rowOff>53887</xdr:rowOff>
    </xdr:to>
    <xdr:cxnSp macro="">
      <xdr:nvCxnSpPr>
        <xdr:cNvPr id="193" name="直線コネクタ 192"/>
        <xdr:cNvCxnSpPr/>
      </xdr:nvCxnSpPr>
      <xdr:spPr>
        <a:xfrm>
          <a:off x="4114800" y="14752253"/>
          <a:ext cx="838200" cy="46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14952</xdr:rowOff>
    </xdr:from>
    <xdr:ext cx="762000" cy="259045"/>
    <xdr:sp macro="" textlink="">
      <xdr:nvSpPr>
        <xdr:cNvPr id="194" name="人件費・物件費等の状況平均値テキスト"/>
        <xdr:cNvSpPr txBox="1"/>
      </xdr:nvSpPr>
      <xdr:spPr>
        <a:xfrm>
          <a:off x="5041900" y="140738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219,082</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169875</xdr:rowOff>
    </xdr:from>
    <xdr:to>
      <xdr:col>7</xdr:col>
      <xdr:colOff>203200</xdr:colOff>
      <xdr:row>83</xdr:row>
      <xdr:rowOff>100025</xdr:rowOff>
    </xdr:to>
    <xdr:sp macro="" textlink="">
      <xdr:nvSpPr>
        <xdr:cNvPr id="195" name="フローチャート : 判断 194"/>
        <xdr:cNvSpPr/>
      </xdr:nvSpPr>
      <xdr:spPr>
        <a:xfrm>
          <a:off x="4902200" y="14228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150289</xdr:rowOff>
    </xdr:from>
    <xdr:to>
      <xdr:col>6</xdr:col>
      <xdr:colOff>0</xdr:colOff>
      <xdr:row>86</xdr:row>
      <xdr:rowOff>7553</xdr:rowOff>
    </xdr:to>
    <xdr:cxnSp macro="">
      <xdr:nvCxnSpPr>
        <xdr:cNvPr id="196" name="直線コネクタ 195"/>
        <xdr:cNvCxnSpPr/>
      </xdr:nvCxnSpPr>
      <xdr:spPr>
        <a:xfrm>
          <a:off x="3225800" y="14723539"/>
          <a:ext cx="889000" cy="28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159973</xdr:rowOff>
    </xdr:from>
    <xdr:to>
      <xdr:col>6</xdr:col>
      <xdr:colOff>50800</xdr:colOff>
      <xdr:row>83</xdr:row>
      <xdr:rowOff>90123</xdr:rowOff>
    </xdr:to>
    <xdr:sp macro="" textlink="">
      <xdr:nvSpPr>
        <xdr:cNvPr id="197" name="フローチャート : 判断 196"/>
        <xdr:cNvSpPr/>
      </xdr:nvSpPr>
      <xdr:spPr>
        <a:xfrm>
          <a:off x="4064000" y="14218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100300</xdr:rowOff>
    </xdr:from>
    <xdr:ext cx="736600" cy="259045"/>
    <xdr:sp macro="" textlink="">
      <xdr:nvSpPr>
        <xdr:cNvPr id="198" name="テキスト ボックス 197"/>
        <xdr:cNvSpPr txBox="1"/>
      </xdr:nvSpPr>
      <xdr:spPr>
        <a:xfrm>
          <a:off x="3733800" y="139877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216,620</a:t>
          </a:r>
          <a:endParaRPr kumimoji="1" lang="ja-JP" altLang="en-US" sz="1000" b="1">
            <a:solidFill>
              <a:srgbClr val="000080"/>
            </a:solidFill>
            <a:latin typeface="ＭＳ Ｐゴシック"/>
          </a:endParaRPr>
        </a:p>
      </xdr:txBody>
    </xdr:sp>
    <xdr:clientData/>
  </xdr:oneCellAnchor>
  <xdr:twoCellAnchor>
    <xdr:from>
      <xdr:col>3</xdr:col>
      <xdr:colOff>279400</xdr:colOff>
      <xdr:row>85</xdr:row>
      <xdr:rowOff>53729</xdr:rowOff>
    </xdr:from>
    <xdr:to>
      <xdr:col>4</xdr:col>
      <xdr:colOff>482600</xdr:colOff>
      <xdr:row>85</xdr:row>
      <xdr:rowOff>150289</xdr:rowOff>
    </xdr:to>
    <xdr:cxnSp macro="">
      <xdr:nvCxnSpPr>
        <xdr:cNvPr id="199" name="直線コネクタ 198"/>
        <xdr:cNvCxnSpPr/>
      </xdr:nvCxnSpPr>
      <xdr:spPr>
        <a:xfrm>
          <a:off x="2336800" y="14626979"/>
          <a:ext cx="889000" cy="96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92731</xdr:rowOff>
    </xdr:from>
    <xdr:to>
      <xdr:col>4</xdr:col>
      <xdr:colOff>533400</xdr:colOff>
      <xdr:row>83</xdr:row>
      <xdr:rowOff>22881</xdr:rowOff>
    </xdr:to>
    <xdr:sp macro="" textlink="">
      <xdr:nvSpPr>
        <xdr:cNvPr id="200" name="フローチャート : 判断 199"/>
        <xdr:cNvSpPr/>
      </xdr:nvSpPr>
      <xdr:spPr>
        <a:xfrm>
          <a:off x="3175000" y="14151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33058</xdr:rowOff>
    </xdr:from>
    <xdr:ext cx="762000" cy="259045"/>
    <xdr:sp macro="" textlink="">
      <xdr:nvSpPr>
        <xdr:cNvPr id="201" name="テキスト ボックス 200"/>
        <xdr:cNvSpPr txBox="1"/>
      </xdr:nvSpPr>
      <xdr:spPr>
        <a:xfrm>
          <a:off x="2844800" y="13920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154533</xdr:rowOff>
    </xdr:from>
    <xdr:to>
      <xdr:col>3</xdr:col>
      <xdr:colOff>279400</xdr:colOff>
      <xdr:row>85</xdr:row>
      <xdr:rowOff>53729</xdr:rowOff>
    </xdr:to>
    <xdr:cxnSp macro="">
      <xdr:nvCxnSpPr>
        <xdr:cNvPr id="202" name="直線コネクタ 201"/>
        <xdr:cNvCxnSpPr/>
      </xdr:nvCxnSpPr>
      <xdr:spPr>
        <a:xfrm>
          <a:off x="1447800" y="14556333"/>
          <a:ext cx="889000" cy="70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129284</xdr:rowOff>
    </xdr:from>
    <xdr:to>
      <xdr:col>3</xdr:col>
      <xdr:colOff>330200</xdr:colOff>
      <xdr:row>83</xdr:row>
      <xdr:rowOff>59434</xdr:rowOff>
    </xdr:to>
    <xdr:sp macro="" textlink="">
      <xdr:nvSpPr>
        <xdr:cNvPr id="203" name="フローチャート : 判断 202"/>
        <xdr:cNvSpPr/>
      </xdr:nvSpPr>
      <xdr:spPr>
        <a:xfrm>
          <a:off x="2286000" y="14188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69611</xdr:rowOff>
    </xdr:from>
    <xdr:ext cx="762000" cy="259045"/>
    <xdr:sp macro="" textlink="">
      <xdr:nvSpPr>
        <xdr:cNvPr id="204" name="テキスト ボックス 203"/>
        <xdr:cNvSpPr txBox="1"/>
      </xdr:nvSpPr>
      <xdr:spPr>
        <a:xfrm>
          <a:off x="1955800" y="13957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77014</xdr:rowOff>
    </xdr:from>
    <xdr:to>
      <xdr:col>2</xdr:col>
      <xdr:colOff>127000</xdr:colOff>
      <xdr:row>83</xdr:row>
      <xdr:rowOff>7164</xdr:rowOff>
    </xdr:to>
    <xdr:sp macro="" textlink="">
      <xdr:nvSpPr>
        <xdr:cNvPr id="205" name="フローチャート : 判断 204"/>
        <xdr:cNvSpPr/>
      </xdr:nvSpPr>
      <xdr:spPr>
        <a:xfrm>
          <a:off x="1397000" y="14135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17341</xdr:rowOff>
    </xdr:from>
    <xdr:ext cx="762000" cy="259045"/>
    <xdr:sp macro="" textlink="">
      <xdr:nvSpPr>
        <xdr:cNvPr id="206" name="テキスト ボックス 205"/>
        <xdr:cNvSpPr txBox="1"/>
      </xdr:nvSpPr>
      <xdr:spPr>
        <a:xfrm>
          <a:off x="1066800" y="13904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195,992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86</xdr:row>
      <xdr:rowOff>3087</xdr:rowOff>
    </xdr:from>
    <xdr:to>
      <xdr:col>7</xdr:col>
      <xdr:colOff>203200</xdr:colOff>
      <xdr:row>86</xdr:row>
      <xdr:rowOff>104687</xdr:rowOff>
    </xdr:to>
    <xdr:sp macro="" textlink="">
      <xdr:nvSpPr>
        <xdr:cNvPr id="212" name="円/楕円 211"/>
        <xdr:cNvSpPr/>
      </xdr:nvSpPr>
      <xdr:spPr>
        <a:xfrm>
          <a:off x="4902200" y="14747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146614</xdr:rowOff>
    </xdr:from>
    <xdr:ext cx="762000" cy="259045"/>
    <xdr:sp macro="" textlink="">
      <xdr:nvSpPr>
        <xdr:cNvPr id="213" name="人件費・物件費等の状況該当値テキスト"/>
        <xdr:cNvSpPr txBox="1"/>
      </xdr:nvSpPr>
      <xdr:spPr>
        <a:xfrm>
          <a:off x="5041900" y="14719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348,136</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128203</xdr:rowOff>
    </xdr:from>
    <xdr:to>
      <xdr:col>6</xdr:col>
      <xdr:colOff>50800</xdr:colOff>
      <xdr:row>86</xdr:row>
      <xdr:rowOff>58353</xdr:rowOff>
    </xdr:to>
    <xdr:sp macro="" textlink="">
      <xdr:nvSpPr>
        <xdr:cNvPr id="214" name="円/楕円 213"/>
        <xdr:cNvSpPr/>
      </xdr:nvSpPr>
      <xdr:spPr>
        <a:xfrm>
          <a:off x="4064000" y="14701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86</xdr:row>
      <xdr:rowOff>43130</xdr:rowOff>
    </xdr:from>
    <xdr:ext cx="736600" cy="259045"/>
    <xdr:sp macro="" textlink="">
      <xdr:nvSpPr>
        <xdr:cNvPr id="215" name="テキスト ボックス 214"/>
        <xdr:cNvSpPr txBox="1"/>
      </xdr:nvSpPr>
      <xdr:spPr>
        <a:xfrm>
          <a:off x="3733800" y="147878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336,615</a:t>
          </a:r>
          <a:endParaRPr kumimoji="1" lang="ja-JP" altLang="en-US" sz="1000" b="1">
            <a:solidFill>
              <a:srgbClr val="FF0000"/>
            </a:solidFill>
            <a:latin typeface="ＭＳ Ｐゴシック"/>
          </a:endParaRPr>
        </a:p>
      </xdr:txBody>
    </xdr:sp>
    <xdr:clientData/>
  </xdr:oneCellAnchor>
  <xdr:twoCellAnchor>
    <xdr:from>
      <xdr:col>4</xdr:col>
      <xdr:colOff>431800</xdr:colOff>
      <xdr:row>85</xdr:row>
      <xdr:rowOff>99489</xdr:rowOff>
    </xdr:from>
    <xdr:to>
      <xdr:col>4</xdr:col>
      <xdr:colOff>533400</xdr:colOff>
      <xdr:row>86</xdr:row>
      <xdr:rowOff>29639</xdr:rowOff>
    </xdr:to>
    <xdr:sp macro="" textlink="">
      <xdr:nvSpPr>
        <xdr:cNvPr id="216" name="円/楕円 215"/>
        <xdr:cNvSpPr/>
      </xdr:nvSpPr>
      <xdr:spPr>
        <a:xfrm>
          <a:off x="3175000" y="14672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86</xdr:row>
      <xdr:rowOff>14416</xdr:rowOff>
    </xdr:from>
    <xdr:ext cx="762000" cy="259045"/>
    <xdr:sp macro="" textlink="">
      <xdr:nvSpPr>
        <xdr:cNvPr id="217" name="テキスト ボックス 216"/>
        <xdr:cNvSpPr txBox="1"/>
      </xdr:nvSpPr>
      <xdr:spPr>
        <a:xfrm>
          <a:off x="2844800" y="14759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329,475</a:t>
          </a:r>
          <a:endParaRPr kumimoji="1" lang="ja-JP" altLang="en-US" sz="1000" b="1">
            <a:solidFill>
              <a:srgbClr val="FF0000"/>
            </a:solidFill>
            <a:latin typeface="ＭＳ Ｐゴシック"/>
          </a:endParaRPr>
        </a:p>
      </xdr:txBody>
    </xdr:sp>
    <xdr:clientData/>
  </xdr:oneCellAnchor>
  <xdr:twoCellAnchor>
    <xdr:from>
      <xdr:col>3</xdr:col>
      <xdr:colOff>228600</xdr:colOff>
      <xdr:row>85</xdr:row>
      <xdr:rowOff>2929</xdr:rowOff>
    </xdr:from>
    <xdr:to>
      <xdr:col>3</xdr:col>
      <xdr:colOff>330200</xdr:colOff>
      <xdr:row>85</xdr:row>
      <xdr:rowOff>104529</xdr:rowOff>
    </xdr:to>
    <xdr:sp macro="" textlink="">
      <xdr:nvSpPr>
        <xdr:cNvPr id="218" name="円/楕円 217"/>
        <xdr:cNvSpPr/>
      </xdr:nvSpPr>
      <xdr:spPr>
        <a:xfrm>
          <a:off x="2286000" y="14576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89306</xdr:rowOff>
    </xdr:from>
    <xdr:ext cx="762000" cy="259045"/>
    <xdr:sp macro="" textlink="">
      <xdr:nvSpPr>
        <xdr:cNvPr id="219" name="テキスト ボックス 218"/>
        <xdr:cNvSpPr txBox="1"/>
      </xdr:nvSpPr>
      <xdr:spPr>
        <a:xfrm>
          <a:off x="1955800" y="14662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305,465</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103733</xdr:rowOff>
    </xdr:from>
    <xdr:to>
      <xdr:col>2</xdr:col>
      <xdr:colOff>127000</xdr:colOff>
      <xdr:row>85</xdr:row>
      <xdr:rowOff>33883</xdr:rowOff>
    </xdr:to>
    <xdr:sp macro="" textlink="">
      <xdr:nvSpPr>
        <xdr:cNvPr id="220" name="円/楕円 219"/>
        <xdr:cNvSpPr/>
      </xdr:nvSpPr>
      <xdr:spPr>
        <a:xfrm>
          <a:off x="1397000" y="14505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18660</xdr:rowOff>
    </xdr:from>
    <xdr:ext cx="762000" cy="259045"/>
    <xdr:sp macro="" textlink="">
      <xdr:nvSpPr>
        <xdr:cNvPr id="221" name="テキスト ボックス 220"/>
        <xdr:cNvSpPr txBox="1"/>
      </xdr:nvSpPr>
      <xdr:spPr>
        <a:xfrm>
          <a:off x="1066800" y="14591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287,899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4/63</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全国、類似団体平均を大きく下回っており、給与水準は高くない。国を基準としているが、その後の昇給を抑えることで給与の適正化に努めている。</a:t>
          </a:r>
        </a:p>
        <a:p>
          <a:r>
            <a:rPr kumimoji="1" lang="ja-JP" altLang="en-US" sz="1300">
              <a:latin typeface="ＭＳ Ｐゴシック"/>
            </a:rPr>
            <a:t>　引き続き、定員管理も含め、抑制を図っていく。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98213</xdr:rowOff>
    </xdr:from>
    <xdr:to>
      <xdr:col>24</xdr:col>
      <xdr:colOff>558800</xdr:colOff>
      <xdr:row>87</xdr:row>
      <xdr:rowOff>155363</xdr:rowOff>
    </xdr:to>
    <xdr:cxnSp macro="">
      <xdr:nvCxnSpPr>
        <xdr:cNvPr id="250" name="直線コネクタ 249"/>
        <xdr:cNvCxnSpPr/>
      </xdr:nvCxnSpPr>
      <xdr:spPr>
        <a:xfrm flipV="1">
          <a:off x="17018000" y="13985663"/>
          <a:ext cx="0" cy="10858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127440</xdr:rowOff>
    </xdr:from>
    <xdr:ext cx="762000" cy="259045"/>
    <xdr:sp macro="" textlink="">
      <xdr:nvSpPr>
        <xdr:cNvPr id="251" name="給与水準   （国との比較）最小値テキスト"/>
        <xdr:cNvSpPr txBox="1"/>
      </xdr:nvSpPr>
      <xdr:spPr>
        <a:xfrm>
          <a:off x="17106900" y="15043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100.8</a:t>
          </a:r>
          <a:endParaRPr kumimoji="1" lang="ja-JP" altLang="en-US" sz="1000" b="1">
            <a:latin typeface="ＭＳ Ｐゴシック"/>
          </a:endParaRPr>
        </a:p>
      </xdr:txBody>
    </xdr:sp>
    <xdr:clientData/>
  </xdr:oneCellAnchor>
  <xdr:twoCellAnchor>
    <xdr:from>
      <xdr:col>24</xdr:col>
      <xdr:colOff>469900</xdr:colOff>
      <xdr:row>87</xdr:row>
      <xdr:rowOff>155363</xdr:rowOff>
    </xdr:from>
    <xdr:to>
      <xdr:col>24</xdr:col>
      <xdr:colOff>647700</xdr:colOff>
      <xdr:row>87</xdr:row>
      <xdr:rowOff>155363</xdr:rowOff>
    </xdr:to>
    <xdr:cxnSp macro="">
      <xdr:nvCxnSpPr>
        <xdr:cNvPr id="252" name="直線コネクタ 251"/>
        <xdr:cNvCxnSpPr/>
      </xdr:nvCxnSpPr>
      <xdr:spPr>
        <a:xfrm>
          <a:off x="16929100" y="15071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13140</xdr:rowOff>
    </xdr:from>
    <xdr:ext cx="762000" cy="259045"/>
    <xdr:sp macro="" textlink="">
      <xdr:nvSpPr>
        <xdr:cNvPr id="253" name="給与水準   （国との比較）最大値テキスト"/>
        <xdr:cNvSpPr txBox="1"/>
      </xdr:nvSpPr>
      <xdr:spPr>
        <a:xfrm>
          <a:off x="17106900" y="1372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87.3</a:t>
          </a:r>
          <a:endParaRPr kumimoji="1" lang="ja-JP" altLang="en-US" sz="1000" b="1">
            <a:latin typeface="ＭＳ Ｐゴシック"/>
          </a:endParaRPr>
        </a:p>
      </xdr:txBody>
    </xdr:sp>
    <xdr:clientData/>
  </xdr:oneCellAnchor>
  <xdr:twoCellAnchor>
    <xdr:from>
      <xdr:col>24</xdr:col>
      <xdr:colOff>469900</xdr:colOff>
      <xdr:row>81</xdr:row>
      <xdr:rowOff>98213</xdr:rowOff>
    </xdr:from>
    <xdr:to>
      <xdr:col>24</xdr:col>
      <xdr:colOff>647700</xdr:colOff>
      <xdr:row>81</xdr:row>
      <xdr:rowOff>98213</xdr:rowOff>
    </xdr:to>
    <xdr:cxnSp macro="">
      <xdr:nvCxnSpPr>
        <xdr:cNvPr id="254" name="直線コネクタ 253"/>
        <xdr:cNvCxnSpPr/>
      </xdr:nvCxnSpPr>
      <xdr:spPr>
        <a:xfrm>
          <a:off x="16929100" y="1398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81</xdr:row>
      <xdr:rowOff>106257</xdr:rowOff>
    </xdr:from>
    <xdr:to>
      <xdr:col>24</xdr:col>
      <xdr:colOff>558800</xdr:colOff>
      <xdr:row>82</xdr:row>
      <xdr:rowOff>151977</xdr:rowOff>
    </xdr:to>
    <xdr:cxnSp macro="">
      <xdr:nvCxnSpPr>
        <xdr:cNvPr id="255" name="直線コネクタ 254"/>
        <xdr:cNvCxnSpPr/>
      </xdr:nvCxnSpPr>
      <xdr:spPr>
        <a:xfrm>
          <a:off x="16179800" y="13993707"/>
          <a:ext cx="838200" cy="217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124477</xdr:rowOff>
    </xdr:from>
    <xdr:ext cx="762000" cy="259045"/>
    <xdr:sp macro="" textlink="">
      <xdr:nvSpPr>
        <xdr:cNvPr id="256" name="給与水準   （国との比較）平均値テキスト"/>
        <xdr:cNvSpPr txBox="1"/>
      </xdr:nvSpPr>
      <xdr:spPr>
        <a:xfrm>
          <a:off x="17106900" y="1452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152400</xdr:rowOff>
    </xdr:from>
    <xdr:to>
      <xdr:col>24</xdr:col>
      <xdr:colOff>609600</xdr:colOff>
      <xdr:row>85</xdr:row>
      <xdr:rowOff>82550</xdr:rowOff>
    </xdr:to>
    <xdr:sp macro="" textlink="">
      <xdr:nvSpPr>
        <xdr:cNvPr id="257" name="フローチャート : 判断 256"/>
        <xdr:cNvSpPr/>
      </xdr:nvSpPr>
      <xdr:spPr>
        <a:xfrm>
          <a:off x="169672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81</xdr:row>
      <xdr:rowOff>106257</xdr:rowOff>
    </xdr:from>
    <xdr:to>
      <xdr:col>23</xdr:col>
      <xdr:colOff>406400</xdr:colOff>
      <xdr:row>82</xdr:row>
      <xdr:rowOff>39370</xdr:rowOff>
    </xdr:to>
    <xdr:cxnSp macro="">
      <xdr:nvCxnSpPr>
        <xdr:cNvPr id="258" name="直線コネクタ 257"/>
        <xdr:cNvCxnSpPr/>
      </xdr:nvCxnSpPr>
      <xdr:spPr>
        <a:xfrm flipV="1">
          <a:off x="15290800" y="13993707"/>
          <a:ext cx="889000" cy="104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160443</xdr:rowOff>
    </xdr:from>
    <xdr:to>
      <xdr:col>23</xdr:col>
      <xdr:colOff>457200</xdr:colOff>
      <xdr:row>85</xdr:row>
      <xdr:rowOff>90593</xdr:rowOff>
    </xdr:to>
    <xdr:sp macro="" textlink="">
      <xdr:nvSpPr>
        <xdr:cNvPr id="259" name="フローチャート : 判断 258"/>
        <xdr:cNvSpPr/>
      </xdr:nvSpPr>
      <xdr:spPr>
        <a:xfrm>
          <a:off x="161290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75370</xdr:rowOff>
    </xdr:from>
    <xdr:ext cx="736600" cy="259045"/>
    <xdr:sp macro="" textlink="">
      <xdr:nvSpPr>
        <xdr:cNvPr id="260" name="テキスト ボックス 259"/>
        <xdr:cNvSpPr txBox="1"/>
      </xdr:nvSpPr>
      <xdr:spPr>
        <a:xfrm>
          <a:off x="15798800" y="146486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21</xdr:col>
      <xdr:colOff>0</xdr:colOff>
      <xdr:row>82</xdr:row>
      <xdr:rowOff>39370</xdr:rowOff>
    </xdr:from>
    <xdr:to>
      <xdr:col>22</xdr:col>
      <xdr:colOff>203200</xdr:colOff>
      <xdr:row>87</xdr:row>
      <xdr:rowOff>2539</xdr:rowOff>
    </xdr:to>
    <xdr:cxnSp macro="">
      <xdr:nvCxnSpPr>
        <xdr:cNvPr id="261" name="直線コネクタ 260"/>
        <xdr:cNvCxnSpPr/>
      </xdr:nvCxnSpPr>
      <xdr:spPr>
        <a:xfrm flipV="1">
          <a:off x="14401800" y="14098270"/>
          <a:ext cx="889000" cy="820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84</xdr:row>
      <xdr:rowOff>144357</xdr:rowOff>
    </xdr:from>
    <xdr:to>
      <xdr:col>22</xdr:col>
      <xdr:colOff>254000</xdr:colOff>
      <xdr:row>85</xdr:row>
      <xdr:rowOff>74507</xdr:rowOff>
    </xdr:to>
    <xdr:sp macro="" textlink="">
      <xdr:nvSpPr>
        <xdr:cNvPr id="262" name="フローチャート : 判断 261"/>
        <xdr:cNvSpPr/>
      </xdr:nvSpPr>
      <xdr:spPr>
        <a:xfrm>
          <a:off x="152400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59284</xdr:rowOff>
    </xdr:from>
    <xdr:ext cx="762000" cy="259045"/>
    <xdr:sp macro="" textlink="">
      <xdr:nvSpPr>
        <xdr:cNvPr id="263" name="テキスト ボックス 262"/>
        <xdr:cNvSpPr txBox="1"/>
      </xdr:nvSpPr>
      <xdr:spPr>
        <a:xfrm>
          <a:off x="14909800" y="14632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21166</xdr:rowOff>
    </xdr:from>
    <xdr:to>
      <xdr:col>21</xdr:col>
      <xdr:colOff>0</xdr:colOff>
      <xdr:row>87</xdr:row>
      <xdr:rowOff>2539</xdr:rowOff>
    </xdr:to>
    <xdr:cxnSp macro="">
      <xdr:nvCxnSpPr>
        <xdr:cNvPr id="264" name="直線コネクタ 263"/>
        <xdr:cNvCxnSpPr/>
      </xdr:nvCxnSpPr>
      <xdr:spPr>
        <a:xfrm>
          <a:off x="13512800" y="14765866"/>
          <a:ext cx="889000" cy="152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61807</xdr:rowOff>
    </xdr:from>
    <xdr:to>
      <xdr:col>21</xdr:col>
      <xdr:colOff>50800</xdr:colOff>
      <xdr:row>88</xdr:row>
      <xdr:rowOff>163407</xdr:rowOff>
    </xdr:to>
    <xdr:sp macro="" textlink="">
      <xdr:nvSpPr>
        <xdr:cNvPr id="265" name="フローチャート : 判断 264"/>
        <xdr:cNvSpPr/>
      </xdr:nvSpPr>
      <xdr:spPr>
        <a:xfrm>
          <a:off x="14351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148184</xdr:rowOff>
    </xdr:from>
    <xdr:ext cx="762000" cy="259045"/>
    <xdr:sp macro="" textlink="">
      <xdr:nvSpPr>
        <xdr:cNvPr id="266" name="テキスト ボックス 265"/>
        <xdr:cNvSpPr txBox="1"/>
      </xdr:nvSpPr>
      <xdr:spPr>
        <a:xfrm>
          <a:off x="14020800" y="15235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19</xdr:col>
      <xdr:colOff>431800</xdr:colOff>
      <xdr:row>88</xdr:row>
      <xdr:rowOff>37677</xdr:rowOff>
    </xdr:from>
    <xdr:to>
      <xdr:col>19</xdr:col>
      <xdr:colOff>533400</xdr:colOff>
      <xdr:row>88</xdr:row>
      <xdr:rowOff>139277</xdr:rowOff>
    </xdr:to>
    <xdr:sp macro="" textlink="">
      <xdr:nvSpPr>
        <xdr:cNvPr id="267" name="フローチャート : 判断 266"/>
        <xdr:cNvSpPr/>
      </xdr:nvSpPr>
      <xdr:spPr>
        <a:xfrm>
          <a:off x="13462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88</xdr:row>
      <xdr:rowOff>124054</xdr:rowOff>
    </xdr:from>
    <xdr:ext cx="762000" cy="259045"/>
    <xdr:sp macro="" textlink="">
      <xdr:nvSpPr>
        <xdr:cNvPr id="268" name="テキスト ボックス 267"/>
        <xdr:cNvSpPr txBox="1"/>
      </xdr:nvSpPr>
      <xdr:spPr>
        <a:xfrm>
          <a:off x="13131800" y="1521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82</xdr:row>
      <xdr:rowOff>101177</xdr:rowOff>
    </xdr:from>
    <xdr:to>
      <xdr:col>24</xdr:col>
      <xdr:colOff>609600</xdr:colOff>
      <xdr:row>83</xdr:row>
      <xdr:rowOff>31327</xdr:rowOff>
    </xdr:to>
    <xdr:sp macro="" textlink="">
      <xdr:nvSpPr>
        <xdr:cNvPr id="274" name="円/楕円 273"/>
        <xdr:cNvSpPr/>
      </xdr:nvSpPr>
      <xdr:spPr>
        <a:xfrm>
          <a:off x="16967200" y="14160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117704</xdr:rowOff>
    </xdr:from>
    <xdr:ext cx="762000" cy="259045"/>
    <xdr:sp macro="" textlink="">
      <xdr:nvSpPr>
        <xdr:cNvPr id="275" name="給与水準   （国との比較）該当値テキスト"/>
        <xdr:cNvSpPr txBox="1"/>
      </xdr:nvSpPr>
      <xdr:spPr>
        <a:xfrm>
          <a:off x="17106900" y="14005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90.1</a:t>
          </a:r>
          <a:endParaRPr kumimoji="1" lang="ja-JP" altLang="en-US" sz="1000" b="1">
            <a:solidFill>
              <a:srgbClr val="FF0000"/>
            </a:solidFill>
            <a:latin typeface="ＭＳ Ｐゴシック"/>
          </a:endParaRPr>
        </a:p>
      </xdr:txBody>
    </xdr:sp>
    <xdr:clientData/>
  </xdr:oneCellAnchor>
  <xdr:twoCellAnchor>
    <xdr:from>
      <xdr:col>23</xdr:col>
      <xdr:colOff>355600</xdr:colOff>
      <xdr:row>81</xdr:row>
      <xdr:rowOff>55457</xdr:rowOff>
    </xdr:from>
    <xdr:to>
      <xdr:col>23</xdr:col>
      <xdr:colOff>457200</xdr:colOff>
      <xdr:row>81</xdr:row>
      <xdr:rowOff>157057</xdr:rowOff>
    </xdr:to>
    <xdr:sp macro="" textlink="">
      <xdr:nvSpPr>
        <xdr:cNvPr id="276" name="円/楕円 275"/>
        <xdr:cNvSpPr/>
      </xdr:nvSpPr>
      <xdr:spPr>
        <a:xfrm>
          <a:off x="16129000" y="13942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79</xdr:row>
      <xdr:rowOff>167234</xdr:rowOff>
    </xdr:from>
    <xdr:ext cx="736600" cy="259045"/>
    <xdr:sp macro="" textlink="">
      <xdr:nvSpPr>
        <xdr:cNvPr id="277" name="テキスト ボックス 276"/>
        <xdr:cNvSpPr txBox="1"/>
      </xdr:nvSpPr>
      <xdr:spPr>
        <a:xfrm>
          <a:off x="15798800" y="137117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87.4</a:t>
          </a:r>
          <a:endParaRPr kumimoji="1" lang="ja-JP" altLang="en-US" sz="1000" b="1">
            <a:solidFill>
              <a:srgbClr val="FF0000"/>
            </a:solidFill>
            <a:latin typeface="ＭＳ Ｐゴシック"/>
          </a:endParaRPr>
        </a:p>
      </xdr:txBody>
    </xdr:sp>
    <xdr:clientData/>
  </xdr:oneCellAnchor>
  <xdr:twoCellAnchor>
    <xdr:from>
      <xdr:col>22</xdr:col>
      <xdr:colOff>152400</xdr:colOff>
      <xdr:row>81</xdr:row>
      <xdr:rowOff>160020</xdr:rowOff>
    </xdr:from>
    <xdr:to>
      <xdr:col>22</xdr:col>
      <xdr:colOff>254000</xdr:colOff>
      <xdr:row>82</xdr:row>
      <xdr:rowOff>90170</xdr:rowOff>
    </xdr:to>
    <xdr:sp macro="" textlink="">
      <xdr:nvSpPr>
        <xdr:cNvPr id="278" name="円/楕円 277"/>
        <xdr:cNvSpPr/>
      </xdr:nvSpPr>
      <xdr:spPr>
        <a:xfrm>
          <a:off x="15240000" y="14047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80</xdr:row>
      <xdr:rowOff>100347</xdr:rowOff>
    </xdr:from>
    <xdr:ext cx="762000" cy="259045"/>
    <xdr:sp macro="" textlink="">
      <xdr:nvSpPr>
        <xdr:cNvPr id="279" name="テキスト ボックス 278"/>
        <xdr:cNvSpPr txBox="1"/>
      </xdr:nvSpPr>
      <xdr:spPr>
        <a:xfrm>
          <a:off x="14909800" y="13816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88.7</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123189</xdr:rowOff>
    </xdr:from>
    <xdr:to>
      <xdr:col>21</xdr:col>
      <xdr:colOff>50800</xdr:colOff>
      <xdr:row>87</xdr:row>
      <xdr:rowOff>53339</xdr:rowOff>
    </xdr:to>
    <xdr:sp macro="" textlink="">
      <xdr:nvSpPr>
        <xdr:cNvPr id="280" name="円/楕円 279"/>
        <xdr:cNvSpPr/>
      </xdr:nvSpPr>
      <xdr:spPr>
        <a:xfrm>
          <a:off x="14351000" y="14867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63516</xdr:rowOff>
    </xdr:from>
    <xdr:ext cx="762000" cy="259045"/>
    <xdr:sp macro="" textlink="">
      <xdr:nvSpPr>
        <xdr:cNvPr id="281" name="テキスト ボックス 280"/>
        <xdr:cNvSpPr txBox="1"/>
      </xdr:nvSpPr>
      <xdr:spPr>
        <a:xfrm>
          <a:off x="14020800" y="14636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141816</xdr:rowOff>
    </xdr:from>
    <xdr:to>
      <xdr:col>19</xdr:col>
      <xdr:colOff>533400</xdr:colOff>
      <xdr:row>86</xdr:row>
      <xdr:rowOff>71966</xdr:rowOff>
    </xdr:to>
    <xdr:sp macro="" textlink="">
      <xdr:nvSpPr>
        <xdr:cNvPr id="282" name="円/楕円 281"/>
        <xdr:cNvSpPr/>
      </xdr:nvSpPr>
      <xdr:spPr>
        <a:xfrm>
          <a:off x="13462000" y="14715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82143</xdr:rowOff>
    </xdr:from>
    <xdr:ext cx="762000" cy="259045"/>
    <xdr:sp macro="" textlink="">
      <xdr:nvSpPr>
        <xdr:cNvPr id="283" name="テキスト ボックス 282"/>
        <xdr:cNvSpPr txBox="1"/>
      </xdr:nvSpPr>
      <xdr:spPr>
        <a:xfrm>
          <a:off x="13131800" y="14483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[21.70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62/63</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5.96</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職員数は全国をはじめ、類似団体の平均を大きく上回っているのは島内に点在する保育所の直営や消防救急業務のほか、空港消防業務を受託しているためである。</a:t>
          </a:r>
          <a:endParaRPr kumimoji="1" lang="en-US" altLang="ja-JP" sz="1300">
            <a:latin typeface="ＭＳ Ｐゴシック"/>
          </a:endParaRPr>
        </a:p>
        <a:p>
          <a:r>
            <a:rPr kumimoji="1" lang="ja-JP" altLang="en-US" sz="1300">
              <a:latin typeface="ＭＳ Ｐゴシック"/>
            </a:rPr>
            <a:t>　今後、人口減少に伴い割合は上がっていくが、事務の効率化を図りつつ、多様な行政需要に対応できる組織へ再編を進め、定員管理に努める。</a:t>
          </a: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0" name="直線コネクタ 299"/>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1" name="テキスト ボックス 300"/>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2" name="直線コネクタ 301"/>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3" name="テキスト ボックス 302"/>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4" name="直線コネクタ 30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5" name="テキスト ボックス 30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6" name="直線コネクタ 305"/>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7" name="テキスト ボックス 306"/>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8" name="直線コネクタ 307"/>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9" name="テキスト ボックス 308"/>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39201</xdr:rowOff>
    </xdr:from>
    <xdr:to>
      <xdr:col>24</xdr:col>
      <xdr:colOff>558800</xdr:colOff>
      <xdr:row>66</xdr:row>
      <xdr:rowOff>55203</xdr:rowOff>
    </xdr:to>
    <xdr:cxnSp macro="">
      <xdr:nvCxnSpPr>
        <xdr:cNvPr id="313" name="直線コネクタ 312"/>
        <xdr:cNvCxnSpPr/>
      </xdr:nvCxnSpPr>
      <xdr:spPr>
        <a:xfrm flipV="1">
          <a:off x="17018000" y="10154751"/>
          <a:ext cx="0" cy="121615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27280</xdr:rowOff>
    </xdr:from>
    <xdr:ext cx="762000" cy="259045"/>
    <xdr:sp macro="" textlink="">
      <xdr:nvSpPr>
        <xdr:cNvPr id="314" name="定員管理の状況最小値テキスト"/>
        <xdr:cNvSpPr txBox="1"/>
      </xdr:nvSpPr>
      <xdr:spPr>
        <a:xfrm>
          <a:off x="17106900" y="11342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22.16</a:t>
          </a:r>
          <a:endParaRPr kumimoji="1" lang="ja-JP" altLang="en-US" sz="1000" b="1">
            <a:latin typeface="ＭＳ Ｐゴシック"/>
          </a:endParaRPr>
        </a:p>
      </xdr:txBody>
    </xdr:sp>
    <xdr:clientData/>
  </xdr:oneCellAnchor>
  <xdr:twoCellAnchor>
    <xdr:from>
      <xdr:col>24</xdr:col>
      <xdr:colOff>469900</xdr:colOff>
      <xdr:row>66</xdr:row>
      <xdr:rowOff>55203</xdr:rowOff>
    </xdr:from>
    <xdr:to>
      <xdr:col>24</xdr:col>
      <xdr:colOff>647700</xdr:colOff>
      <xdr:row>66</xdr:row>
      <xdr:rowOff>55203</xdr:rowOff>
    </xdr:to>
    <xdr:cxnSp macro="">
      <xdr:nvCxnSpPr>
        <xdr:cNvPr id="315" name="直線コネクタ 314"/>
        <xdr:cNvCxnSpPr/>
      </xdr:nvCxnSpPr>
      <xdr:spPr>
        <a:xfrm>
          <a:off x="16929100" y="113709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125578</xdr:rowOff>
    </xdr:from>
    <xdr:ext cx="762000" cy="259045"/>
    <xdr:sp macro="" textlink="">
      <xdr:nvSpPr>
        <xdr:cNvPr id="316" name="定員管理の状況最大値テキスト"/>
        <xdr:cNvSpPr txBox="1"/>
      </xdr:nvSpPr>
      <xdr:spPr>
        <a:xfrm>
          <a:off x="17106900" y="9898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7.04</a:t>
          </a:r>
          <a:endParaRPr kumimoji="1" lang="ja-JP" altLang="en-US" sz="1000" b="1">
            <a:latin typeface="ＭＳ Ｐゴシック"/>
          </a:endParaRPr>
        </a:p>
      </xdr:txBody>
    </xdr:sp>
    <xdr:clientData/>
  </xdr:oneCellAnchor>
  <xdr:twoCellAnchor>
    <xdr:from>
      <xdr:col>24</xdr:col>
      <xdr:colOff>469900</xdr:colOff>
      <xdr:row>59</xdr:row>
      <xdr:rowOff>39201</xdr:rowOff>
    </xdr:from>
    <xdr:to>
      <xdr:col>24</xdr:col>
      <xdr:colOff>647700</xdr:colOff>
      <xdr:row>59</xdr:row>
      <xdr:rowOff>39201</xdr:rowOff>
    </xdr:to>
    <xdr:cxnSp macro="">
      <xdr:nvCxnSpPr>
        <xdr:cNvPr id="317" name="直線コネクタ 316"/>
        <xdr:cNvCxnSpPr/>
      </xdr:nvCxnSpPr>
      <xdr:spPr>
        <a:xfrm>
          <a:off x="16929100" y="101547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65</xdr:row>
      <xdr:rowOff>170349</xdr:rowOff>
    </xdr:from>
    <xdr:to>
      <xdr:col>24</xdr:col>
      <xdr:colOff>558800</xdr:colOff>
      <xdr:row>66</xdr:row>
      <xdr:rowOff>18204</xdr:rowOff>
    </xdr:to>
    <xdr:cxnSp macro="">
      <xdr:nvCxnSpPr>
        <xdr:cNvPr id="318" name="直線コネクタ 317"/>
        <xdr:cNvCxnSpPr/>
      </xdr:nvCxnSpPr>
      <xdr:spPr>
        <a:xfrm>
          <a:off x="16179800" y="11314599"/>
          <a:ext cx="838200" cy="19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147041</xdr:rowOff>
    </xdr:from>
    <xdr:ext cx="762000" cy="259045"/>
    <xdr:sp macro="" textlink="">
      <xdr:nvSpPr>
        <xdr:cNvPr id="319" name="定員管理の状況平均値テキスト"/>
        <xdr:cNvSpPr txBox="1"/>
      </xdr:nvSpPr>
      <xdr:spPr>
        <a:xfrm>
          <a:off x="17106900" y="104340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130514</xdr:rowOff>
    </xdr:from>
    <xdr:to>
      <xdr:col>24</xdr:col>
      <xdr:colOff>609600</xdr:colOff>
      <xdr:row>62</xdr:row>
      <xdr:rowOff>60664</xdr:rowOff>
    </xdr:to>
    <xdr:sp macro="" textlink="">
      <xdr:nvSpPr>
        <xdr:cNvPr id="320" name="フローチャート : 判断 319"/>
        <xdr:cNvSpPr/>
      </xdr:nvSpPr>
      <xdr:spPr>
        <a:xfrm>
          <a:off x="16967200" y="105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65</xdr:row>
      <xdr:rowOff>130132</xdr:rowOff>
    </xdr:from>
    <xdr:to>
      <xdr:col>23</xdr:col>
      <xdr:colOff>406400</xdr:colOff>
      <xdr:row>65</xdr:row>
      <xdr:rowOff>170349</xdr:rowOff>
    </xdr:to>
    <xdr:cxnSp macro="">
      <xdr:nvCxnSpPr>
        <xdr:cNvPr id="321" name="直線コネクタ 320"/>
        <xdr:cNvCxnSpPr/>
      </xdr:nvCxnSpPr>
      <xdr:spPr>
        <a:xfrm>
          <a:off x="15290800" y="11274382"/>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79841</xdr:rowOff>
    </xdr:from>
    <xdr:to>
      <xdr:col>23</xdr:col>
      <xdr:colOff>457200</xdr:colOff>
      <xdr:row>62</xdr:row>
      <xdr:rowOff>9991</xdr:rowOff>
    </xdr:to>
    <xdr:sp macro="" textlink="">
      <xdr:nvSpPr>
        <xdr:cNvPr id="322" name="フローチャート : 判断 321"/>
        <xdr:cNvSpPr/>
      </xdr:nvSpPr>
      <xdr:spPr>
        <a:xfrm>
          <a:off x="16129000" y="1053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20168</xdr:rowOff>
    </xdr:from>
    <xdr:ext cx="736600" cy="259045"/>
    <xdr:sp macro="" textlink="">
      <xdr:nvSpPr>
        <xdr:cNvPr id="323" name="テキスト ボックス 322"/>
        <xdr:cNvSpPr txBox="1"/>
      </xdr:nvSpPr>
      <xdr:spPr>
        <a:xfrm>
          <a:off x="15798800" y="103071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12.44</a:t>
          </a:r>
          <a:endParaRPr kumimoji="1" lang="ja-JP" altLang="en-US" sz="1000" b="1">
            <a:solidFill>
              <a:srgbClr val="000080"/>
            </a:solidFill>
            <a:latin typeface="ＭＳ Ｐゴシック"/>
          </a:endParaRPr>
        </a:p>
      </xdr:txBody>
    </xdr:sp>
    <xdr:clientData/>
  </xdr:oneCellAnchor>
  <xdr:twoCellAnchor>
    <xdr:from>
      <xdr:col>21</xdr:col>
      <xdr:colOff>0</xdr:colOff>
      <xdr:row>65</xdr:row>
      <xdr:rowOff>91525</xdr:rowOff>
    </xdr:from>
    <xdr:to>
      <xdr:col>22</xdr:col>
      <xdr:colOff>203200</xdr:colOff>
      <xdr:row>65</xdr:row>
      <xdr:rowOff>130132</xdr:rowOff>
    </xdr:to>
    <xdr:cxnSp macro="">
      <xdr:nvCxnSpPr>
        <xdr:cNvPr id="324" name="直線コネクタ 323"/>
        <xdr:cNvCxnSpPr/>
      </xdr:nvCxnSpPr>
      <xdr:spPr>
        <a:xfrm>
          <a:off x="14401800" y="11235775"/>
          <a:ext cx="889000" cy="38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65363</xdr:rowOff>
    </xdr:from>
    <xdr:to>
      <xdr:col>22</xdr:col>
      <xdr:colOff>254000</xdr:colOff>
      <xdr:row>61</xdr:row>
      <xdr:rowOff>166963</xdr:rowOff>
    </xdr:to>
    <xdr:sp macro="" textlink="">
      <xdr:nvSpPr>
        <xdr:cNvPr id="325" name="フローチャート : 判断 324"/>
        <xdr:cNvSpPr/>
      </xdr:nvSpPr>
      <xdr:spPr>
        <a:xfrm>
          <a:off x="15240000" y="10523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5690</xdr:rowOff>
    </xdr:from>
    <xdr:ext cx="762000" cy="259045"/>
    <xdr:sp macro="" textlink="">
      <xdr:nvSpPr>
        <xdr:cNvPr id="326" name="テキスト ボックス 325"/>
        <xdr:cNvSpPr txBox="1"/>
      </xdr:nvSpPr>
      <xdr:spPr>
        <a:xfrm>
          <a:off x="14909800" y="10292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19</xdr:col>
      <xdr:colOff>482600</xdr:colOff>
      <xdr:row>65</xdr:row>
      <xdr:rowOff>91525</xdr:rowOff>
    </xdr:from>
    <xdr:to>
      <xdr:col>21</xdr:col>
      <xdr:colOff>0</xdr:colOff>
      <xdr:row>65</xdr:row>
      <xdr:rowOff>116459</xdr:rowOff>
    </xdr:to>
    <xdr:cxnSp macro="">
      <xdr:nvCxnSpPr>
        <xdr:cNvPr id="327" name="直線コネクタ 326"/>
        <xdr:cNvCxnSpPr/>
      </xdr:nvCxnSpPr>
      <xdr:spPr>
        <a:xfrm flipV="1">
          <a:off x="13512800" y="11235775"/>
          <a:ext cx="889000" cy="249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61341</xdr:rowOff>
    </xdr:from>
    <xdr:to>
      <xdr:col>21</xdr:col>
      <xdr:colOff>50800</xdr:colOff>
      <xdr:row>61</xdr:row>
      <xdr:rowOff>162941</xdr:rowOff>
    </xdr:to>
    <xdr:sp macro="" textlink="">
      <xdr:nvSpPr>
        <xdr:cNvPr id="328" name="フローチャート : 判断 327"/>
        <xdr:cNvSpPr/>
      </xdr:nvSpPr>
      <xdr:spPr>
        <a:xfrm>
          <a:off x="143510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1668</xdr:rowOff>
    </xdr:from>
    <xdr:ext cx="762000" cy="259045"/>
    <xdr:sp macro="" textlink="">
      <xdr:nvSpPr>
        <xdr:cNvPr id="329" name="テキスト ボックス 328"/>
        <xdr:cNvSpPr txBox="1"/>
      </xdr:nvSpPr>
      <xdr:spPr>
        <a:xfrm>
          <a:off x="14020800" y="10288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58124</xdr:rowOff>
    </xdr:from>
    <xdr:to>
      <xdr:col>19</xdr:col>
      <xdr:colOff>533400</xdr:colOff>
      <xdr:row>61</xdr:row>
      <xdr:rowOff>159724</xdr:rowOff>
    </xdr:to>
    <xdr:sp macro="" textlink="">
      <xdr:nvSpPr>
        <xdr:cNvPr id="330" name="フローチャート : 判断 329"/>
        <xdr:cNvSpPr/>
      </xdr:nvSpPr>
      <xdr:spPr>
        <a:xfrm>
          <a:off x="13462000" y="10516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169901</xdr:rowOff>
    </xdr:from>
    <xdr:ext cx="762000" cy="259045"/>
    <xdr:sp macro="" textlink="">
      <xdr:nvSpPr>
        <xdr:cNvPr id="331" name="テキスト ボックス 330"/>
        <xdr:cNvSpPr txBox="1"/>
      </xdr:nvSpPr>
      <xdr:spPr>
        <a:xfrm>
          <a:off x="13131800" y="10285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65</xdr:row>
      <xdr:rowOff>138854</xdr:rowOff>
    </xdr:from>
    <xdr:to>
      <xdr:col>24</xdr:col>
      <xdr:colOff>609600</xdr:colOff>
      <xdr:row>66</xdr:row>
      <xdr:rowOff>69004</xdr:rowOff>
    </xdr:to>
    <xdr:sp macro="" textlink="">
      <xdr:nvSpPr>
        <xdr:cNvPr id="337" name="円/楕円 336"/>
        <xdr:cNvSpPr/>
      </xdr:nvSpPr>
      <xdr:spPr>
        <a:xfrm>
          <a:off x="16967200" y="1128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65</xdr:row>
      <xdr:rowOff>34731</xdr:rowOff>
    </xdr:from>
    <xdr:ext cx="762000" cy="259045"/>
    <xdr:sp macro="" textlink="">
      <xdr:nvSpPr>
        <xdr:cNvPr id="338" name="定員管理の状況該当値テキスト"/>
        <xdr:cNvSpPr txBox="1"/>
      </xdr:nvSpPr>
      <xdr:spPr>
        <a:xfrm>
          <a:off x="17106900" y="11178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21.70</a:t>
          </a:r>
          <a:endParaRPr kumimoji="1" lang="ja-JP" altLang="en-US" sz="1000" b="1">
            <a:solidFill>
              <a:srgbClr val="FF0000"/>
            </a:solidFill>
            <a:latin typeface="ＭＳ Ｐゴシック"/>
          </a:endParaRPr>
        </a:p>
      </xdr:txBody>
    </xdr:sp>
    <xdr:clientData/>
  </xdr:oneCellAnchor>
  <xdr:twoCellAnchor>
    <xdr:from>
      <xdr:col>23</xdr:col>
      <xdr:colOff>355600</xdr:colOff>
      <xdr:row>65</xdr:row>
      <xdr:rowOff>119549</xdr:rowOff>
    </xdr:from>
    <xdr:to>
      <xdr:col>23</xdr:col>
      <xdr:colOff>457200</xdr:colOff>
      <xdr:row>66</xdr:row>
      <xdr:rowOff>49699</xdr:rowOff>
    </xdr:to>
    <xdr:sp macro="" textlink="">
      <xdr:nvSpPr>
        <xdr:cNvPr id="339" name="円/楕円 338"/>
        <xdr:cNvSpPr/>
      </xdr:nvSpPr>
      <xdr:spPr>
        <a:xfrm>
          <a:off x="16129000" y="112637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66</xdr:row>
      <xdr:rowOff>34476</xdr:rowOff>
    </xdr:from>
    <xdr:ext cx="736600" cy="259045"/>
    <xdr:sp macro="" textlink="">
      <xdr:nvSpPr>
        <xdr:cNvPr id="340" name="テキスト ボックス 339"/>
        <xdr:cNvSpPr txBox="1"/>
      </xdr:nvSpPr>
      <xdr:spPr>
        <a:xfrm>
          <a:off x="15798800" y="113501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21.46</a:t>
          </a:r>
          <a:endParaRPr kumimoji="1" lang="ja-JP" altLang="en-US" sz="1000" b="1">
            <a:solidFill>
              <a:srgbClr val="FF0000"/>
            </a:solidFill>
            <a:latin typeface="ＭＳ Ｐゴシック"/>
          </a:endParaRPr>
        </a:p>
      </xdr:txBody>
    </xdr:sp>
    <xdr:clientData/>
  </xdr:oneCellAnchor>
  <xdr:twoCellAnchor>
    <xdr:from>
      <xdr:col>22</xdr:col>
      <xdr:colOff>152400</xdr:colOff>
      <xdr:row>65</xdr:row>
      <xdr:rowOff>79332</xdr:rowOff>
    </xdr:from>
    <xdr:to>
      <xdr:col>22</xdr:col>
      <xdr:colOff>254000</xdr:colOff>
      <xdr:row>66</xdr:row>
      <xdr:rowOff>9482</xdr:rowOff>
    </xdr:to>
    <xdr:sp macro="" textlink="">
      <xdr:nvSpPr>
        <xdr:cNvPr id="341" name="円/楕円 340"/>
        <xdr:cNvSpPr/>
      </xdr:nvSpPr>
      <xdr:spPr>
        <a:xfrm>
          <a:off x="15240000" y="11223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165709</xdr:rowOff>
    </xdr:from>
    <xdr:ext cx="762000" cy="259045"/>
    <xdr:sp macro="" textlink="">
      <xdr:nvSpPr>
        <xdr:cNvPr id="342" name="テキスト ボックス 341"/>
        <xdr:cNvSpPr txBox="1"/>
      </xdr:nvSpPr>
      <xdr:spPr>
        <a:xfrm>
          <a:off x="14909800" y="113099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20.96</a:t>
          </a:r>
          <a:endParaRPr kumimoji="1" lang="ja-JP" altLang="en-US" sz="1000" b="1">
            <a:solidFill>
              <a:srgbClr val="FF0000"/>
            </a:solidFill>
            <a:latin typeface="ＭＳ Ｐゴシック"/>
          </a:endParaRPr>
        </a:p>
      </xdr:txBody>
    </xdr:sp>
    <xdr:clientData/>
  </xdr:oneCellAnchor>
  <xdr:twoCellAnchor>
    <xdr:from>
      <xdr:col>20</xdr:col>
      <xdr:colOff>635000</xdr:colOff>
      <xdr:row>65</xdr:row>
      <xdr:rowOff>40725</xdr:rowOff>
    </xdr:from>
    <xdr:to>
      <xdr:col>21</xdr:col>
      <xdr:colOff>50800</xdr:colOff>
      <xdr:row>65</xdr:row>
      <xdr:rowOff>142325</xdr:rowOff>
    </xdr:to>
    <xdr:sp macro="" textlink="">
      <xdr:nvSpPr>
        <xdr:cNvPr id="343" name="円/楕円 342"/>
        <xdr:cNvSpPr/>
      </xdr:nvSpPr>
      <xdr:spPr>
        <a:xfrm>
          <a:off x="14351000" y="11184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127102</xdr:rowOff>
    </xdr:from>
    <xdr:ext cx="762000" cy="259045"/>
    <xdr:sp macro="" textlink="">
      <xdr:nvSpPr>
        <xdr:cNvPr id="344" name="テキスト ボックス 343"/>
        <xdr:cNvSpPr txBox="1"/>
      </xdr:nvSpPr>
      <xdr:spPr>
        <a:xfrm>
          <a:off x="14020800" y="11271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20.48</a:t>
          </a:r>
          <a:endParaRPr kumimoji="1" lang="ja-JP" altLang="en-US" sz="1000" b="1">
            <a:solidFill>
              <a:srgbClr val="FF0000"/>
            </a:solidFill>
            <a:latin typeface="ＭＳ Ｐゴシック"/>
          </a:endParaRPr>
        </a:p>
      </xdr:txBody>
    </xdr:sp>
    <xdr:clientData/>
  </xdr:oneCellAnchor>
  <xdr:twoCellAnchor>
    <xdr:from>
      <xdr:col>19</xdr:col>
      <xdr:colOff>431800</xdr:colOff>
      <xdr:row>65</xdr:row>
      <xdr:rowOff>65659</xdr:rowOff>
    </xdr:from>
    <xdr:to>
      <xdr:col>19</xdr:col>
      <xdr:colOff>533400</xdr:colOff>
      <xdr:row>65</xdr:row>
      <xdr:rowOff>167259</xdr:rowOff>
    </xdr:to>
    <xdr:sp macro="" textlink="">
      <xdr:nvSpPr>
        <xdr:cNvPr id="345" name="円/楕円 344"/>
        <xdr:cNvSpPr/>
      </xdr:nvSpPr>
      <xdr:spPr>
        <a:xfrm>
          <a:off x="13462000" y="11209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152036</xdr:rowOff>
    </xdr:from>
    <xdr:ext cx="762000" cy="259045"/>
    <xdr:sp macro="" textlink="">
      <xdr:nvSpPr>
        <xdr:cNvPr id="346" name="テキスト ボックス 345"/>
        <xdr:cNvSpPr txBox="1"/>
      </xdr:nvSpPr>
      <xdr:spPr>
        <a:xfrm>
          <a:off x="13131800" y="11296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50/63</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 </a:t>
          </a:r>
          <a:r>
            <a:rPr kumimoji="1" lang="en-US" altLang="ja-JP" sz="1200" b="1" i="1">
              <a:solidFill>
                <a:srgbClr val="4080FF"/>
              </a:solidFill>
              <a:latin typeface="ＭＳ Ｐゴシック"/>
            </a:rPr>
            <a:t>1.4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実質公債費比率が悪化している要因は元利償還金の額が増加していることによるものであり、今年度も５．１％３，７００万円増加したため、類似団体と比べ２．６％と大きく差が出る結果となった。</a:t>
          </a:r>
          <a:endParaRPr kumimoji="1" lang="en-US" altLang="ja-JP" sz="1300">
            <a:latin typeface="ＭＳ Ｐゴシック"/>
          </a:endParaRPr>
        </a:p>
        <a:p>
          <a:r>
            <a:rPr kumimoji="1" lang="ja-JP" altLang="en-US" sz="1300">
              <a:latin typeface="ＭＳ Ｐゴシック"/>
            </a:rPr>
            <a:t>　公民館の建替えもあり、今後さらなる比率増加を見込んでいる。交付税措置のある起債を優先し、単独の起債を最小限に抑制し適正な地方債管理を図り、比率増加を最小限に抑えるよう努める。</a:t>
          </a: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3" name="直線コネクタ 362"/>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4" name="テキスト ボックス 363"/>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5" name="直線コネクタ 364"/>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6" name="テキスト ボックス 365"/>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7" name="直線コネクタ 366"/>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8" name="テキスト ボックス 367"/>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9" name="直線コネクタ 368"/>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0" name="テキスト ボックス 369"/>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1" name="直線コネクタ 370"/>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2"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4318</xdr:rowOff>
    </xdr:from>
    <xdr:to>
      <xdr:col>24</xdr:col>
      <xdr:colOff>558800</xdr:colOff>
      <xdr:row>45</xdr:row>
      <xdr:rowOff>109474</xdr:rowOff>
    </xdr:to>
    <xdr:cxnSp macro="">
      <xdr:nvCxnSpPr>
        <xdr:cNvPr id="373" name="直線コネクタ 372"/>
        <xdr:cNvCxnSpPr/>
      </xdr:nvCxnSpPr>
      <xdr:spPr>
        <a:xfrm flipV="1">
          <a:off x="17018000" y="6347968"/>
          <a:ext cx="0" cy="14767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81551</xdr:rowOff>
    </xdr:from>
    <xdr:ext cx="762000" cy="259045"/>
    <xdr:sp macro="" textlink="">
      <xdr:nvSpPr>
        <xdr:cNvPr id="374" name="公債費負担の状況最小値テキスト"/>
        <xdr:cNvSpPr txBox="1"/>
      </xdr:nvSpPr>
      <xdr:spPr>
        <a:xfrm>
          <a:off x="17106900" y="7796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24</xdr:col>
      <xdr:colOff>469900</xdr:colOff>
      <xdr:row>45</xdr:row>
      <xdr:rowOff>109474</xdr:rowOff>
    </xdr:from>
    <xdr:to>
      <xdr:col>24</xdr:col>
      <xdr:colOff>647700</xdr:colOff>
      <xdr:row>45</xdr:row>
      <xdr:rowOff>109474</xdr:rowOff>
    </xdr:to>
    <xdr:cxnSp macro="">
      <xdr:nvCxnSpPr>
        <xdr:cNvPr id="375" name="直線コネクタ 374"/>
        <xdr:cNvCxnSpPr/>
      </xdr:nvCxnSpPr>
      <xdr:spPr>
        <a:xfrm>
          <a:off x="16929100" y="7824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90695</xdr:rowOff>
    </xdr:from>
    <xdr:ext cx="762000" cy="259045"/>
    <xdr:sp macro="" textlink="">
      <xdr:nvSpPr>
        <xdr:cNvPr id="376" name="公債費負担の状況最大値テキスト"/>
        <xdr:cNvSpPr txBox="1"/>
      </xdr:nvSpPr>
      <xdr:spPr>
        <a:xfrm>
          <a:off x="17106900" y="6091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24</xdr:col>
      <xdr:colOff>469900</xdr:colOff>
      <xdr:row>37</xdr:row>
      <xdr:rowOff>4318</xdr:rowOff>
    </xdr:from>
    <xdr:to>
      <xdr:col>24</xdr:col>
      <xdr:colOff>647700</xdr:colOff>
      <xdr:row>37</xdr:row>
      <xdr:rowOff>4318</xdr:rowOff>
    </xdr:to>
    <xdr:cxnSp macro="">
      <xdr:nvCxnSpPr>
        <xdr:cNvPr id="377" name="直線コネクタ 376"/>
        <xdr:cNvCxnSpPr/>
      </xdr:nvCxnSpPr>
      <xdr:spPr>
        <a:xfrm>
          <a:off x="16929100" y="6347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44704</xdr:rowOff>
    </xdr:from>
    <xdr:to>
      <xdr:col>24</xdr:col>
      <xdr:colOff>558800</xdr:colOff>
      <xdr:row>42</xdr:row>
      <xdr:rowOff>150876</xdr:rowOff>
    </xdr:to>
    <xdr:cxnSp macro="">
      <xdr:nvCxnSpPr>
        <xdr:cNvPr id="378" name="直線コネクタ 377"/>
        <xdr:cNvCxnSpPr/>
      </xdr:nvCxnSpPr>
      <xdr:spPr>
        <a:xfrm>
          <a:off x="16179800" y="7245604"/>
          <a:ext cx="8382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37101</xdr:rowOff>
    </xdr:from>
    <xdr:ext cx="762000" cy="259045"/>
    <xdr:sp macro="" textlink="">
      <xdr:nvSpPr>
        <xdr:cNvPr id="379" name="公債費負担の状況平均値テキスト"/>
        <xdr:cNvSpPr txBox="1"/>
      </xdr:nvSpPr>
      <xdr:spPr>
        <a:xfrm>
          <a:off x="17106900" y="68951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20574</xdr:rowOff>
    </xdr:from>
    <xdr:to>
      <xdr:col>24</xdr:col>
      <xdr:colOff>609600</xdr:colOff>
      <xdr:row>41</xdr:row>
      <xdr:rowOff>122174</xdr:rowOff>
    </xdr:to>
    <xdr:sp macro="" textlink="">
      <xdr:nvSpPr>
        <xdr:cNvPr id="380" name="フローチャート : 判断 379"/>
        <xdr:cNvSpPr/>
      </xdr:nvSpPr>
      <xdr:spPr>
        <a:xfrm>
          <a:off x="16967200" y="7050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167894</xdr:rowOff>
    </xdr:from>
    <xdr:to>
      <xdr:col>23</xdr:col>
      <xdr:colOff>406400</xdr:colOff>
      <xdr:row>42</xdr:row>
      <xdr:rowOff>44704</xdr:rowOff>
    </xdr:to>
    <xdr:cxnSp macro="">
      <xdr:nvCxnSpPr>
        <xdr:cNvPr id="381" name="直線コネクタ 380"/>
        <xdr:cNvCxnSpPr/>
      </xdr:nvCxnSpPr>
      <xdr:spPr>
        <a:xfrm>
          <a:off x="15290800" y="7197344"/>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97790</xdr:rowOff>
    </xdr:from>
    <xdr:to>
      <xdr:col>23</xdr:col>
      <xdr:colOff>457200</xdr:colOff>
      <xdr:row>42</xdr:row>
      <xdr:rowOff>27940</xdr:rowOff>
    </xdr:to>
    <xdr:sp macro="" textlink="">
      <xdr:nvSpPr>
        <xdr:cNvPr id="382" name="フローチャート : 判断 381"/>
        <xdr:cNvSpPr/>
      </xdr:nvSpPr>
      <xdr:spPr>
        <a:xfrm>
          <a:off x="16129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38117</xdr:rowOff>
    </xdr:from>
    <xdr:ext cx="736600" cy="259045"/>
    <xdr:sp macro="" textlink="">
      <xdr:nvSpPr>
        <xdr:cNvPr id="383" name="テキスト ボックス 382"/>
        <xdr:cNvSpPr txBox="1"/>
      </xdr:nvSpPr>
      <xdr:spPr>
        <a:xfrm>
          <a:off x="15798800" y="6896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148590</xdr:rowOff>
    </xdr:from>
    <xdr:to>
      <xdr:col>22</xdr:col>
      <xdr:colOff>203200</xdr:colOff>
      <xdr:row>41</xdr:row>
      <xdr:rowOff>167894</xdr:rowOff>
    </xdr:to>
    <xdr:cxnSp macro="">
      <xdr:nvCxnSpPr>
        <xdr:cNvPr id="384" name="直線コネクタ 383"/>
        <xdr:cNvCxnSpPr/>
      </xdr:nvCxnSpPr>
      <xdr:spPr>
        <a:xfrm>
          <a:off x="14401800" y="7178040"/>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22860</xdr:rowOff>
    </xdr:from>
    <xdr:to>
      <xdr:col>22</xdr:col>
      <xdr:colOff>254000</xdr:colOff>
      <xdr:row>42</xdr:row>
      <xdr:rowOff>124460</xdr:rowOff>
    </xdr:to>
    <xdr:sp macro="" textlink="">
      <xdr:nvSpPr>
        <xdr:cNvPr id="385" name="フローチャート : 判断 384"/>
        <xdr:cNvSpPr/>
      </xdr:nvSpPr>
      <xdr:spPr>
        <a:xfrm>
          <a:off x="152400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109237</xdr:rowOff>
    </xdr:from>
    <xdr:ext cx="762000" cy="259045"/>
    <xdr:sp macro="" textlink="">
      <xdr:nvSpPr>
        <xdr:cNvPr id="386" name="テキスト ボックス 385"/>
        <xdr:cNvSpPr txBox="1"/>
      </xdr:nvSpPr>
      <xdr:spPr>
        <a:xfrm>
          <a:off x="14909800" y="731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148590</xdr:rowOff>
    </xdr:from>
    <xdr:to>
      <xdr:col>21</xdr:col>
      <xdr:colOff>0</xdr:colOff>
      <xdr:row>42</xdr:row>
      <xdr:rowOff>15748</xdr:rowOff>
    </xdr:to>
    <xdr:cxnSp macro="">
      <xdr:nvCxnSpPr>
        <xdr:cNvPr id="387" name="直線コネクタ 386"/>
        <xdr:cNvCxnSpPr/>
      </xdr:nvCxnSpPr>
      <xdr:spPr>
        <a:xfrm flipV="1">
          <a:off x="13512800" y="7178040"/>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109728</xdr:rowOff>
    </xdr:from>
    <xdr:to>
      <xdr:col>21</xdr:col>
      <xdr:colOff>50800</xdr:colOff>
      <xdr:row>43</xdr:row>
      <xdr:rowOff>39878</xdr:rowOff>
    </xdr:to>
    <xdr:sp macro="" textlink="">
      <xdr:nvSpPr>
        <xdr:cNvPr id="388" name="フローチャート : 判断 387"/>
        <xdr:cNvSpPr/>
      </xdr:nvSpPr>
      <xdr:spPr>
        <a:xfrm>
          <a:off x="14351000" y="7310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24655</xdr:rowOff>
    </xdr:from>
    <xdr:ext cx="762000" cy="259045"/>
    <xdr:sp macro="" textlink="">
      <xdr:nvSpPr>
        <xdr:cNvPr id="389" name="テキスト ボックス 388"/>
        <xdr:cNvSpPr txBox="1"/>
      </xdr:nvSpPr>
      <xdr:spPr>
        <a:xfrm>
          <a:off x="14020800" y="739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54102</xdr:rowOff>
    </xdr:from>
    <xdr:to>
      <xdr:col>19</xdr:col>
      <xdr:colOff>533400</xdr:colOff>
      <xdr:row>43</xdr:row>
      <xdr:rowOff>155702</xdr:rowOff>
    </xdr:to>
    <xdr:sp macro="" textlink="">
      <xdr:nvSpPr>
        <xdr:cNvPr id="390" name="フローチャート : 判断 389"/>
        <xdr:cNvSpPr/>
      </xdr:nvSpPr>
      <xdr:spPr>
        <a:xfrm>
          <a:off x="13462000" y="7426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140479</xdr:rowOff>
    </xdr:from>
    <xdr:ext cx="762000" cy="259045"/>
    <xdr:sp macro="" textlink="">
      <xdr:nvSpPr>
        <xdr:cNvPr id="391" name="テキスト ボックス 390"/>
        <xdr:cNvSpPr txBox="1"/>
      </xdr:nvSpPr>
      <xdr:spPr>
        <a:xfrm>
          <a:off x="13131800" y="7512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2" name="テキスト ボックス 391"/>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3" name="テキスト ボックス 392"/>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4" name="テキスト ボックス 393"/>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5" name="テキスト ボックス 394"/>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6" name="テキスト ボックス 395"/>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42</xdr:row>
      <xdr:rowOff>100076</xdr:rowOff>
    </xdr:from>
    <xdr:to>
      <xdr:col>24</xdr:col>
      <xdr:colOff>609600</xdr:colOff>
      <xdr:row>43</xdr:row>
      <xdr:rowOff>30226</xdr:rowOff>
    </xdr:to>
    <xdr:sp macro="" textlink="">
      <xdr:nvSpPr>
        <xdr:cNvPr id="397" name="円/楕円 396"/>
        <xdr:cNvSpPr/>
      </xdr:nvSpPr>
      <xdr:spPr>
        <a:xfrm>
          <a:off x="16967200" y="7300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72153</xdr:rowOff>
    </xdr:from>
    <xdr:ext cx="762000" cy="259045"/>
    <xdr:sp macro="" textlink="">
      <xdr:nvSpPr>
        <xdr:cNvPr id="398" name="公債費負担の状況該当値テキスト"/>
        <xdr:cNvSpPr txBox="1"/>
      </xdr:nvSpPr>
      <xdr:spPr>
        <a:xfrm>
          <a:off x="17106900" y="7273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165354</xdr:rowOff>
    </xdr:from>
    <xdr:to>
      <xdr:col>23</xdr:col>
      <xdr:colOff>457200</xdr:colOff>
      <xdr:row>42</xdr:row>
      <xdr:rowOff>95504</xdr:rowOff>
    </xdr:to>
    <xdr:sp macro="" textlink="">
      <xdr:nvSpPr>
        <xdr:cNvPr id="399" name="円/楕円 398"/>
        <xdr:cNvSpPr/>
      </xdr:nvSpPr>
      <xdr:spPr>
        <a:xfrm>
          <a:off x="16129000" y="7194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80281</xdr:rowOff>
    </xdr:from>
    <xdr:ext cx="736600" cy="259045"/>
    <xdr:sp macro="" textlink="">
      <xdr:nvSpPr>
        <xdr:cNvPr id="400" name="テキスト ボックス 399"/>
        <xdr:cNvSpPr txBox="1"/>
      </xdr:nvSpPr>
      <xdr:spPr>
        <a:xfrm>
          <a:off x="15798800" y="72811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117094</xdr:rowOff>
    </xdr:from>
    <xdr:to>
      <xdr:col>22</xdr:col>
      <xdr:colOff>254000</xdr:colOff>
      <xdr:row>42</xdr:row>
      <xdr:rowOff>47244</xdr:rowOff>
    </xdr:to>
    <xdr:sp macro="" textlink="">
      <xdr:nvSpPr>
        <xdr:cNvPr id="401" name="円/楕円 400"/>
        <xdr:cNvSpPr/>
      </xdr:nvSpPr>
      <xdr:spPr>
        <a:xfrm>
          <a:off x="15240000" y="714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57421</xdr:rowOff>
    </xdr:from>
    <xdr:ext cx="762000" cy="259045"/>
    <xdr:sp macro="" textlink="">
      <xdr:nvSpPr>
        <xdr:cNvPr id="402" name="テキスト ボックス 401"/>
        <xdr:cNvSpPr txBox="1"/>
      </xdr:nvSpPr>
      <xdr:spPr>
        <a:xfrm>
          <a:off x="14909800" y="691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97790</xdr:rowOff>
    </xdr:from>
    <xdr:to>
      <xdr:col>21</xdr:col>
      <xdr:colOff>50800</xdr:colOff>
      <xdr:row>42</xdr:row>
      <xdr:rowOff>27940</xdr:rowOff>
    </xdr:to>
    <xdr:sp macro="" textlink="">
      <xdr:nvSpPr>
        <xdr:cNvPr id="403" name="円/楕円 402"/>
        <xdr:cNvSpPr/>
      </xdr:nvSpPr>
      <xdr:spPr>
        <a:xfrm>
          <a:off x="143510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38117</xdr:rowOff>
    </xdr:from>
    <xdr:ext cx="762000" cy="259045"/>
    <xdr:sp macro="" textlink="">
      <xdr:nvSpPr>
        <xdr:cNvPr id="404" name="テキスト ボックス 403"/>
        <xdr:cNvSpPr txBox="1"/>
      </xdr:nvSpPr>
      <xdr:spPr>
        <a:xfrm>
          <a:off x="14020800" y="689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136398</xdr:rowOff>
    </xdr:from>
    <xdr:to>
      <xdr:col>19</xdr:col>
      <xdr:colOff>533400</xdr:colOff>
      <xdr:row>42</xdr:row>
      <xdr:rowOff>66548</xdr:rowOff>
    </xdr:to>
    <xdr:sp macro="" textlink="">
      <xdr:nvSpPr>
        <xdr:cNvPr id="405" name="円/楕円 404"/>
        <xdr:cNvSpPr/>
      </xdr:nvSpPr>
      <xdr:spPr>
        <a:xfrm>
          <a:off x="13462000" y="7165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76725</xdr:rowOff>
    </xdr:from>
    <xdr:ext cx="762000" cy="259045"/>
    <xdr:sp macro="" textlink="">
      <xdr:nvSpPr>
        <xdr:cNvPr id="406" name="テキスト ボックス 405"/>
        <xdr:cNvSpPr txBox="1"/>
      </xdr:nvSpPr>
      <xdr:spPr>
        <a:xfrm>
          <a:off x="13131800" y="6934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7" name="正方形/長方形 406"/>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8" name="テキスト ボックス 407"/>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9" name="テキスト ボックス 408"/>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[68.1%]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0" name="正方形/長方形 409"/>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1" name="正方形/長方形 410"/>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46/63</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2" name="正方形/長方形 411"/>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3" name="正方形/長方形 412"/>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4" name="正方形/長方形 413"/>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5" name="正方形/長方形 414"/>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6" name="正方形/長方形 415"/>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7" name="正方形/長方形 416"/>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8" name="正方形/長方形 417"/>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9" name="テキスト ボックス 418"/>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前年度より１３．９％改善したのは基金を微増させたことによる分子の減、基準財政需要額算入見込み額において５．２％２４，２００万円増により分母が増したことによる。</a:t>
          </a:r>
          <a:endParaRPr kumimoji="1" lang="en-US" altLang="ja-JP" sz="1300">
            <a:latin typeface="ＭＳ Ｐゴシック"/>
          </a:endParaRPr>
        </a:p>
        <a:p>
          <a:r>
            <a:rPr kumimoji="1" lang="ja-JP" altLang="en-US" sz="1300">
              <a:latin typeface="ＭＳ Ｐゴシック"/>
            </a:rPr>
            <a:t>　今後、新規発行債を抑制し、将来負担額を縮小させ、さらなる改善に努める。</a:t>
          </a:r>
        </a:p>
      </xdr:txBody>
    </xdr:sp>
    <xdr:clientData/>
  </xdr:twoCellAnchor>
  <xdr:oneCellAnchor>
    <xdr:from>
      <xdr:col>18</xdr:col>
      <xdr:colOff>444500</xdr:colOff>
      <xdr:row>10</xdr:row>
      <xdr:rowOff>63500</xdr:rowOff>
    </xdr:from>
    <xdr:ext cx="298543" cy="225703"/>
    <xdr:sp macro="" textlink="">
      <xdr:nvSpPr>
        <xdr:cNvPr id="420" name="テキスト ボックス 419"/>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1" name="直線コネクタ 420"/>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2" name="テキスト ボックス 421"/>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3" name="直線コネクタ 422"/>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4" name="テキスト ボックス 423"/>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5" name="直線コネクタ 424"/>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6" name="テキスト ボックス 425"/>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7" name="直線コネクタ 426"/>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28" name="テキスト ボックス 427"/>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29" name="直線コネクタ 428"/>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0" name="テキスト ボックス 429"/>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1" name="直線コネクタ 430"/>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2" name="テキスト ボックス 431"/>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3" name="直線コネクタ 432"/>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4" name="テキスト ボックス 433"/>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5" name="直線コネクタ 43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23</xdr:row>
      <xdr:rowOff>77349</xdr:rowOff>
    </xdr:to>
    <xdr:cxnSp macro="">
      <xdr:nvCxnSpPr>
        <xdr:cNvPr id="437" name="直線コネクタ 436"/>
        <xdr:cNvCxnSpPr/>
      </xdr:nvCxnSpPr>
      <xdr:spPr>
        <a:xfrm flipV="1">
          <a:off x="17018000" y="2313214"/>
          <a:ext cx="0" cy="17074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23</xdr:row>
      <xdr:rowOff>49426</xdr:rowOff>
    </xdr:from>
    <xdr:ext cx="762000" cy="259045"/>
    <xdr:sp macro="" textlink="">
      <xdr:nvSpPr>
        <xdr:cNvPr id="438" name="将来負担の状況最小値テキスト"/>
        <xdr:cNvSpPr txBox="1"/>
      </xdr:nvSpPr>
      <xdr:spPr>
        <a:xfrm>
          <a:off x="17106900" y="3992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148.6</a:t>
          </a:r>
          <a:endParaRPr kumimoji="1" lang="ja-JP" altLang="en-US" sz="1000" b="1">
            <a:latin typeface="ＭＳ Ｐゴシック"/>
          </a:endParaRPr>
        </a:p>
      </xdr:txBody>
    </xdr:sp>
    <xdr:clientData/>
  </xdr:oneCellAnchor>
  <xdr:twoCellAnchor>
    <xdr:from>
      <xdr:col>24</xdr:col>
      <xdr:colOff>469900</xdr:colOff>
      <xdr:row>23</xdr:row>
      <xdr:rowOff>77349</xdr:rowOff>
    </xdr:from>
    <xdr:to>
      <xdr:col>24</xdr:col>
      <xdr:colOff>647700</xdr:colOff>
      <xdr:row>23</xdr:row>
      <xdr:rowOff>77349</xdr:rowOff>
    </xdr:to>
    <xdr:cxnSp macro="">
      <xdr:nvCxnSpPr>
        <xdr:cNvPr id="439" name="直線コネクタ 438"/>
        <xdr:cNvCxnSpPr/>
      </xdr:nvCxnSpPr>
      <xdr:spPr>
        <a:xfrm>
          <a:off x="16929100" y="40206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40"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1" name="直線コネクタ 440"/>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9616</xdr:rowOff>
    </xdr:from>
    <xdr:to>
      <xdr:col>24</xdr:col>
      <xdr:colOff>558800</xdr:colOff>
      <xdr:row>18</xdr:row>
      <xdr:rowOff>169333</xdr:rowOff>
    </xdr:to>
    <xdr:cxnSp macro="">
      <xdr:nvCxnSpPr>
        <xdr:cNvPr id="442" name="直線コネクタ 441"/>
        <xdr:cNvCxnSpPr/>
      </xdr:nvCxnSpPr>
      <xdr:spPr>
        <a:xfrm flipV="1">
          <a:off x="16179800" y="3095716"/>
          <a:ext cx="838200" cy="159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17434</xdr:rowOff>
    </xdr:from>
    <xdr:ext cx="762000" cy="259045"/>
    <xdr:sp macro="" textlink="">
      <xdr:nvSpPr>
        <xdr:cNvPr id="443" name="将来負担の状況平均値テキスト"/>
        <xdr:cNvSpPr txBox="1"/>
      </xdr:nvSpPr>
      <xdr:spPr>
        <a:xfrm>
          <a:off x="17106900" y="24177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907</xdr:rowOff>
    </xdr:from>
    <xdr:to>
      <xdr:col>24</xdr:col>
      <xdr:colOff>609600</xdr:colOff>
      <xdr:row>15</xdr:row>
      <xdr:rowOff>102507</xdr:rowOff>
    </xdr:to>
    <xdr:sp macro="" textlink="">
      <xdr:nvSpPr>
        <xdr:cNvPr id="444" name="フローチャート : 判断 443"/>
        <xdr:cNvSpPr/>
      </xdr:nvSpPr>
      <xdr:spPr>
        <a:xfrm>
          <a:off x="16967200" y="257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138309</xdr:rowOff>
    </xdr:from>
    <xdr:to>
      <xdr:col>23</xdr:col>
      <xdr:colOff>406400</xdr:colOff>
      <xdr:row>18</xdr:row>
      <xdr:rowOff>169333</xdr:rowOff>
    </xdr:to>
    <xdr:cxnSp macro="">
      <xdr:nvCxnSpPr>
        <xdr:cNvPr id="445" name="直線コネクタ 444"/>
        <xdr:cNvCxnSpPr/>
      </xdr:nvCxnSpPr>
      <xdr:spPr>
        <a:xfrm>
          <a:off x="15290800" y="3224409"/>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67794</xdr:rowOff>
    </xdr:from>
    <xdr:to>
      <xdr:col>23</xdr:col>
      <xdr:colOff>457200</xdr:colOff>
      <xdr:row>14</xdr:row>
      <xdr:rowOff>169394</xdr:rowOff>
    </xdr:to>
    <xdr:sp macro="" textlink="">
      <xdr:nvSpPr>
        <xdr:cNvPr id="446" name="フローチャート : 判断 445"/>
        <xdr:cNvSpPr/>
      </xdr:nvSpPr>
      <xdr:spPr>
        <a:xfrm>
          <a:off x="16129000" y="2468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8121</xdr:rowOff>
    </xdr:from>
    <xdr:ext cx="736600" cy="259045"/>
    <xdr:sp macro="" textlink="">
      <xdr:nvSpPr>
        <xdr:cNvPr id="447" name="テキスト ボックス 446"/>
        <xdr:cNvSpPr txBox="1"/>
      </xdr:nvSpPr>
      <xdr:spPr>
        <a:xfrm>
          <a:off x="15798800" y="22369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138309</xdr:rowOff>
    </xdr:from>
    <xdr:to>
      <xdr:col>22</xdr:col>
      <xdr:colOff>203200</xdr:colOff>
      <xdr:row>19</xdr:row>
      <xdr:rowOff>92105</xdr:rowOff>
    </xdr:to>
    <xdr:cxnSp macro="">
      <xdr:nvCxnSpPr>
        <xdr:cNvPr id="448" name="直線コネクタ 447"/>
        <xdr:cNvCxnSpPr/>
      </xdr:nvCxnSpPr>
      <xdr:spPr>
        <a:xfrm flipV="1">
          <a:off x="14401800" y="3224409"/>
          <a:ext cx="889000" cy="1252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97669</xdr:rowOff>
    </xdr:from>
    <xdr:to>
      <xdr:col>22</xdr:col>
      <xdr:colOff>254000</xdr:colOff>
      <xdr:row>15</xdr:row>
      <xdr:rowOff>27819</xdr:rowOff>
    </xdr:to>
    <xdr:sp macro="" textlink="">
      <xdr:nvSpPr>
        <xdr:cNvPr id="449" name="フローチャート : 判断 448"/>
        <xdr:cNvSpPr/>
      </xdr:nvSpPr>
      <xdr:spPr>
        <a:xfrm>
          <a:off x="15240000" y="2497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37996</xdr:rowOff>
    </xdr:from>
    <xdr:ext cx="762000" cy="259045"/>
    <xdr:sp macro="" textlink="">
      <xdr:nvSpPr>
        <xdr:cNvPr id="450" name="テキスト ボックス 449"/>
        <xdr:cNvSpPr txBox="1"/>
      </xdr:nvSpPr>
      <xdr:spPr>
        <a:xfrm>
          <a:off x="14909800" y="2266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21348</xdr:rowOff>
    </xdr:from>
    <xdr:to>
      <xdr:col>21</xdr:col>
      <xdr:colOff>0</xdr:colOff>
      <xdr:row>19</xdr:row>
      <xdr:rowOff>92105</xdr:rowOff>
    </xdr:to>
    <xdr:cxnSp macro="">
      <xdr:nvCxnSpPr>
        <xdr:cNvPr id="451" name="直線コネクタ 450"/>
        <xdr:cNvCxnSpPr/>
      </xdr:nvCxnSpPr>
      <xdr:spPr>
        <a:xfrm>
          <a:off x="13512800" y="2935998"/>
          <a:ext cx="889000" cy="413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16994</xdr:rowOff>
    </xdr:from>
    <xdr:to>
      <xdr:col>21</xdr:col>
      <xdr:colOff>50800</xdr:colOff>
      <xdr:row>15</xdr:row>
      <xdr:rowOff>118594</xdr:rowOff>
    </xdr:to>
    <xdr:sp macro="" textlink="">
      <xdr:nvSpPr>
        <xdr:cNvPr id="452" name="フローチャート : 判断 451"/>
        <xdr:cNvSpPr/>
      </xdr:nvSpPr>
      <xdr:spPr>
        <a:xfrm>
          <a:off x="14351000" y="2588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128771</xdr:rowOff>
    </xdr:from>
    <xdr:ext cx="762000" cy="259045"/>
    <xdr:sp macro="" textlink="">
      <xdr:nvSpPr>
        <xdr:cNvPr id="453" name="テキスト ボックス 452"/>
        <xdr:cNvSpPr txBox="1"/>
      </xdr:nvSpPr>
      <xdr:spPr>
        <a:xfrm>
          <a:off x="14020800" y="2357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134197</xdr:rowOff>
    </xdr:from>
    <xdr:to>
      <xdr:col>19</xdr:col>
      <xdr:colOff>533400</xdr:colOff>
      <xdr:row>16</xdr:row>
      <xdr:rowOff>64347</xdr:rowOff>
    </xdr:to>
    <xdr:sp macro="" textlink="">
      <xdr:nvSpPr>
        <xdr:cNvPr id="454" name="フローチャート : 判断 453"/>
        <xdr:cNvSpPr/>
      </xdr:nvSpPr>
      <xdr:spPr>
        <a:xfrm>
          <a:off x="13462000" y="2705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74524</xdr:rowOff>
    </xdr:from>
    <xdr:ext cx="762000" cy="259045"/>
    <xdr:sp macro="" textlink="">
      <xdr:nvSpPr>
        <xdr:cNvPr id="455" name="テキスト ボックス 454"/>
        <xdr:cNvSpPr txBox="1"/>
      </xdr:nvSpPr>
      <xdr:spPr>
        <a:xfrm>
          <a:off x="13131800" y="2474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6" name="テキスト ボックス 45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7" name="テキスト ボックス 45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8" name="テキスト ボックス 45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9" name="テキスト ボックス 45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0" name="テキスト ボックス 45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17</xdr:row>
      <xdr:rowOff>130266</xdr:rowOff>
    </xdr:from>
    <xdr:to>
      <xdr:col>24</xdr:col>
      <xdr:colOff>609600</xdr:colOff>
      <xdr:row>18</xdr:row>
      <xdr:rowOff>60416</xdr:rowOff>
    </xdr:to>
    <xdr:sp macro="" textlink="">
      <xdr:nvSpPr>
        <xdr:cNvPr id="461" name="円/楕円 460"/>
        <xdr:cNvSpPr/>
      </xdr:nvSpPr>
      <xdr:spPr>
        <a:xfrm>
          <a:off x="16967200" y="3044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102343</xdr:rowOff>
    </xdr:from>
    <xdr:ext cx="762000" cy="259045"/>
    <xdr:sp macro="" textlink="">
      <xdr:nvSpPr>
        <xdr:cNvPr id="462" name="将来負担の状況該当値テキスト"/>
        <xdr:cNvSpPr txBox="1"/>
      </xdr:nvSpPr>
      <xdr:spPr>
        <a:xfrm>
          <a:off x="17106900" y="3016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68.1</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118533</xdr:rowOff>
    </xdr:from>
    <xdr:to>
      <xdr:col>23</xdr:col>
      <xdr:colOff>457200</xdr:colOff>
      <xdr:row>19</xdr:row>
      <xdr:rowOff>48683</xdr:rowOff>
    </xdr:to>
    <xdr:sp macro="" textlink="">
      <xdr:nvSpPr>
        <xdr:cNvPr id="463" name="円/楕円 462"/>
        <xdr:cNvSpPr/>
      </xdr:nvSpPr>
      <xdr:spPr>
        <a:xfrm>
          <a:off x="16129000" y="320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33460</xdr:rowOff>
    </xdr:from>
    <xdr:ext cx="736600" cy="259045"/>
    <xdr:sp macro="" textlink="">
      <xdr:nvSpPr>
        <xdr:cNvPr id="464" name="テキスト ボックス 463"/>
        <xdr:cNvSpPr txBox="1"/>
      </xdr:nvSpPr>
      <xdr:spPr>
        <a:xfrm>
          <a:off x="15798800" y="32910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82.0</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87509</xdr:rowOff>
    </xdr:from>
    <xdr:to>
      <xdr:col>22</xdr:col>
      <xdr:colOff>254000</xdr:colOff>
      <xdr:row>19</xdr:row>
      <xdr:rowOff>17659</xdr:rowOff>
    </xdr:to>
    <xdr:sp macro="" textlink="">
      <xdr:nvSpPr>
        <xdr:cNvPr id="465" name="円/楕円 464"/>
        <xdr:cNvSpPr/>
      </xdr:nvSpPr>
      <xdr:spPr>
        <a:xfrm>
          <a:off x="15240000" y="3173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2436</xdr:rowOff>
    </xdr:from>
    <xdr:ext cx="762000" cy="259045"/>
    <xdr:sp macro="" textlink="">
      <xdr:nvSpPr>
        <xdr:cNvPr id="466" name="テキスト ボックス 465"/>
        <xdr:cNvSpPr txBox="1"/>
      </xdr:nvSpPr>
      <xdr:spPr>
        <a:xfrm>
          <a:off x="14909800" y="3259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79.3</a:t>
          </a:r>
          <a:endParaRPr kumimoji="1" lang="ja-JP" altLang="en-US" sz="1000" b="1">
            <a:solidFill>
              <a:srgbClr val="FF0000"/>
            </a:solidFill>
            <a:latin typeface="ＭＳ Ｐゴシック"/>
          </a:endParaRPr>
        </a:p>
      </xdr:txBody>
    </xdr:sp>
    <xdr:clientData/>
  </xdr:oneCellAnchor>
  <xdr:twoCellAnchor>
    <xdr:from>
      <xdr:col>20</xdr:col>
      <xdr:colOff>635000</xdr:colOff>
      <xdr:row>19</xdr:row>
      <xdr:rowOff>41305</xdr:rowOff>
    </xdr:from>
    <xdr:to>
      <xdr:col>21</xdr:col>
      <xdr:colOff>50800</xdr:colOff>
      <xdr:row>19</xdr:row>
      <xdr:rowOff>142905</xdr:rowOff>
    </xdr:to>
    <xdr:sp macro="" textlink="">
      <xdr:nvSpPr>
        <xdr:cNvPr id="467" name="円/楕円 466"/>
        <xdr:cNvSpPr/>
      </xdr:nvSpPr>
      <xdr:spPr>
        <a:xfrm>
          <a:off x="14351000" y="3298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127682</xdr:rowOff>
    </xdr:from>
    <xdr:ext cx="762000" cy="259045"/>
    <xdr:sp macro="" textlink="">
      <xdr:nvSpPr>
        <xdr:cNvPr id="468" name="テキスト ボックス 467"/>
        <xdr:cNvSpPr txBox="1"/>
      </xdr:nvSpPr>
      <xdr:spPr>
        <a:xfrm>
          <a:off x="14020800" y="3385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90.2</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141998</xdr:rowOff>
    </xdr:from>
    <xdr:to>
      <xdr:col>19</xdr:col>
      <xdr:colOff>533400</xdr:colOff>
      <xdr:row>17</xdr:row>
      <xdr:rowOff>72148</xdr:rowOff>
    </xdr:to>
    <xdr:sp macro="" textlink="">
      <xdr:nvSpPr>
        <xdr:cNvPr id="469" name="円/楕円 468"/>
        <xdr:cNvSpPr/>
      </xdr:nvSpPr>
      <xdr:spPr>
        <a:xfrm>
          <a:off x="13462000" y="2885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56925</xdr:rowOff>
    </xdr:from>
    <xdr:ext cx="762000" cy="259045"/>
    <xdr:sp macro="" textlink="">
      <xdr:nvSpPr>
        <xdr:cNvPr id="470" name="テキスト ボックス 469"/>
        <xdr:cNvSpPr txBox="1"/>
      </xdr:nvSpPr>
      <xdr:spPr>
        <a:xfrm>
          <a:off x="13131800" y="29715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東京都八丈町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7,834
7,735
72.23
7,642,249
7,524,889
79,365
3,567,099
7,376,466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11.3
68.1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32/63</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保育所や消防業務の直営により職員数が多いため、類似団体を上回っているが、給与水準が抑えられているため、類似団体平均と同水準を保っている。</a:t>
          </a:r>
        </a:p>
        <a:p>
          <a:r>
            <a:rPr kumimoji="1" lang="ja-JP" altLang="en-US" sz="1300">
              <a:latin typeface="ＭＳ Ｐゴシック"/>
            </a:rPr>
            <a:t>　適正な人員管理を行うとともに給与水準を抑え、今後も現在の水準を維持していくよう努める。</a:t>
          </a: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90424</xdr:rowOff>
    </xdr:from>
    <xdr:to>
      <xdr:col>7</xdr:col>
      <xdr:colOff>15875</xdr:colOff>
      <xdr:row>39</xdr:row>
      <xdr:rowOff>152146</xdr:rowOff>
    </xdr:to>
    <xdr:cxnSp macro="">
      <xdr:nvCxnSpPr>
        <xdr:cNvPr id="59" name="直線コネクタ 58"/>
        <xdr:cNvCxnSpPr/>
      </xdr:nvCxnSpPr>
      <xdr:spPr>
        <a:xfrm flipV="1">
          <a:off x="4826000" y="5919724"/>
          <a:ext cx="0" cy="9189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124223</xdr:rowOff>
    </xdr:from>
    <xdr:ext cx="762000" cy="259045"/>
    <xdr:sp macro="" textlink="">
      <xdr:nvSpPr>
        <xdr:cNvPr id="60" name="人件費最小値テキスト"/>
        <xdr:cNvSpPr txBox="1"/>
      </xdr:nvSpPr>
      <xdr:spPr>
        <a:xfrm>
          <a:off x="4914900" y="6810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34.3</a:t>
          </a:r>
          <a:endParaRPr kumimoji="1" lang="ja-JP" altLang="en-US" sz="1000" b="1">
            <a:latin typeface="ＭＳ Ｐゴシック"/>
          </a:endParaRPr>
        </a:p>
      </xdr:txBody>
    </xdr:sp>
    <xdr:clientData/>
  </xdr:oneCellAnchor>
  <xdr:twoCellAnchor>
    <xdr:from>
      <xdr:col>6</xdr:col>
      <xdr:colOff>612775</xdr:colOff>
      <xdr:row>39</xdr:row>
      <xdr:rowOff>152146</xdr:rowOff>
    </xdr:from>
    <xdr:to>
      <xdr:col>7</xdr:col>
      <xdr:colOff>104775</xdr:colOff>
      <xdr:row>39</xdr:row>
      <xdr:rowOff>152146</xdr:rowOff>
    </xdr:to>
    <xdr:cxnSp macro="">
      <xdr:nvCxnSpPr>
        <xdr:cNvPr id="61" name="直線コネクタ 60"/>
        <xdr:cNvCxnSpPr/>
      </xdr:nvCxnSpPr>
      <xdr:spPr>
        <a:xfrm>
          <a:off x="4737100" y="6838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5351</xdr:rowOff>
    </xdr:from>
    <xdr:ext cx="762000" cy="259045"/>
    <xdr:sp macro="" textlink="">
      <xdr:nvSpPr>
        <xdr:cNvPr id="62" name="人件費最大値テキスト"/>
        <xdr:cNvSpPr txBox="1"/>
      </xdr:nvSpPr>
      <xdr:spPr>
        <a:xfrm>
          <a:off x="4914900" y="566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34</xdr:row>
      <xdr:rowOff>90424</xdr:rowOff>
    </xdr:from>
    <xdr:to>
      <xdr:col>7</xdr:col>
      <xdr:colOff>104775</xdr:colOff>
      <xdr:row>34</xdr:row>
      <xdr:rowOff>90424</xdr:rowOff>
    </xdr:to>
    <xdr:cxnSp macro="">
      <xdr:nvCxnSpPr>
        <xdr:cNvPr id="63" name="直線コネクタ 62"/>
        <xdr:cNvCxnSpPr/>
      </xdr:nvCxnSpPr>
      <xdr:spPr>
        <a:xfrm>
          <a:off x="4737100" y="5919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83566</xdr:rowOff>
    </xdr:from>
    <xdr:to>
      <xdr:col>7</xdr:col>
      <xdr:colOff>15875</xdr:colOff>
      <xdr:row>37</xdr:row>
      <xdr:rowOff>152146</xdr:rowOff>
    </xdr:to>
    <xdr:cxnSp macro="">
      <xdr:nvCxnSpPr>
        <xdr:cNvPr id="64" name="直線コネクタ 63"/>
        <xdr:cNvCxnSpPr/>
      </xdr:nvCxnSpPr>
      <xdr:spPr>
        <a:xfrm flipV="1">
          <a:off x="3987800" y="6427216"/>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44721</xdr:rowOff>
    </xdr:from>
    <xdr:ext cx="762000" cy="259045"/>
    <xdr:sp macro="" textlink="">
      <xdr:nvSpPr>
        <xdr:cNvPr id="65" name="人件費平均値テキスト"/>
        <xdr:cNvSpPr txBox="1"/>
      </xdr:nvSpPr>
      <xdr:spPr>
        <a:xfrm>
          <a:off x="4914900" y="6216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28194</xdr:rowOff>
    </xdr:from>
    <xdr:to>
      <xdr:col>7</xdr:col>
      <xdr:colOff>66675</xdr:colOff>
      <xdr:row>37</xdr:row>
      <xdr:rowOff>129794</xdr:rowOff>
    </xdr:to>
    <xdr:sp macro="" textlink="">
      <xdr:nvSpPr>
        <xdr:cNvPr id="66" name="フローチャート : 判断 65"/>
        <xdr:cNvSpPr/>
      </xdr:nvSpPr>
      <xdr:spPr>
        <a:xfrm>
          <a:off x="4775200" y="6371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101854</xdr:rowOff>
    </xdr:from>
    <xdr:to>
      <xdr:col>5</xdr:col>
      <xdr:colOff>549275</xdr:colOff>
      <xdr:row>37</xdr:row>
      <xdr:rowOff>152146</xdr:rowOff>
    </xdr:to>
    <xdr:cxnSp macro="">
      <xdr:nvCxnSpPr>
        <xdr:cNvPr id="67" name="直線コネクタ 66"/>
        <xdr:cNvCxnSpPr/>
      </xdr:nvCxnSpPr>
      <xdr:spPr>
        <a:xfrm>
          <a:off x="3098800" y="6445504"/>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19050</xdr:rowOff>
    </xdr:from>
    <xdr:to>
      <xdr:col>5</xdr:col>
      <xdr:colOff>600075</xdr:colOff>
      <xdr:row>37</xdr:row>
      <xdr:rowOff>120650</xdr:rowOff>
    </xdr:to>
    <xdr:sp macro="" textlink="">
      <xdr:nvSpPr>
        <xdr:cNvPr id="68" name="フローチャート : 判断 67"/>
        <xdr:cNvSpPr/>
      </xdr:nvSpPr>
      <xdr:spPr>
        <a:xfrm>
          <a:off x="3937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130827</xdr:rowOff>
    </xdr:from>
    <xdr:ext cx="736600" cy="259045"/>
    <xdr:sp macro="" textlink="">
      <xdr:nvSpPr>
        <xdr:cNvPr id="69" name="テキスト ボックス 68"/>
        <xdr:cNvSpPr txBox="1"/>
      </xdr:nvSpPr>
      <xdr:spPr>
        <a:xfrm>
          <a:off x="3606800" y="613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101854</xdr:rowOff>
    </xdr:from>
    <xdr:to>
      <xdr:col>4</xdr:col>
      <xdr:colOff>346075</xdr:colOff>
      <xdr:row>37</xdr:row>
      <xdr:rowOff>101854</xdr:rowOff>
    </xdr:to>
    <xdr:cxnSp macro="">
      <xdr:nvCxnSpPr>
        <xdr:cNvPr id="70" name="直線コネクタ 69"/>
        <xdr:cNvCxnSpPr/>
      </xdr:nvCxnSpPr>
      <xdr:spPr>
        <a:xfrm>
          <a:off x="2209800" y="644550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163068</xdr:rowOff>
    </xdr:from>
    <xdr:to>
      <xdr:col>4</xdr:col>
      <xdr:colOff>396875</xdr:colOff>
      <xdr:row>37</xdr:row>
      <xdr:rowOff>93218</xdr:rowOff>
    </xdr:to>
    <xdr:sp macro="" textlink="">
      <xdr:nvSpPr>
        <xdr:cNvPr id="71" name="フローチャート : 判断 70"/>
        <xdr:cNvSpPr/>
      </xdr:nvSpPr>
      <xdr:spPr>
        <a:xfrm>
          <a:off x="3048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103395</xdr:rowOff>
    </xdr:from>
    <xdr:ext cx="762000" cy="259045"/>
    <xdr:sp macro="" textlink="">
      <xdr:nvSpPr>
        <xdr:cNvPr id="72" name="テキスト ボックス 71"/>
        <xdr:cNvSpPr txBox="1"/>
      </xdr:nvSpPr>
      <xdr:spPr>
        <a:xfrm>
          <a:off x="2717800" y="6104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83566</xdr:rowOff>
    </xdr:from>
    <xdr:to>
      <xdr:col>3</xdr:col>
      <xdr:colOff>142875</xdr:colOff>
      <xdr:row>37</xdr:row>
      <xdr:rowOff>101854</xdr:rowOff>
    </xdr:to>
    <xdr:cxnSp macro="">
      <xdr:nvCxnSpPr>
        <xdr:cNvPr id="73" name="直線コネクタ 72"/>
        <xdr:cNvCxnSpPr/>
      </xdr:nvCxnSpPr>
      <xdr:spPr>
        <a:xfrm>
          <a:off x="1320800" y="642721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9906</xdr:rowOff>
    </xdr:from>
    <xdr:to>
      <xdr:col>3</xdr:col>
      <xdr:colOff>193675</xdr:colOff>
      <xdr:row>37</xdr:row>
      <xdr:rowOff>111506</xdr:rowOff>
    </xdr:to>
    <xdr:sp macro="" textlink="">
      <xdr:nvSpPr>
        <xdr:cNvPr id="74" name="フローチャート : 判断 73"/>
        <xdr:cNvSpPr/>
      </xdr:nvSpPr>
      <xdr:spPr>
        <a:xfrm>
          <a:off x="2159000" y="635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121683</xdr:rowOff>
    </xdr:from>
    <xdr:ext cx="762000" cy="259045"/>
    <xdr:sp macro="" textlink="">
      <xdr:nvSpPr>
        <xdr:cNvPr id="75" name="テキスト ボックス 74"/>
        <xdr:cNvSpPr txBox="1"/>
      </xdr:nvSpPr>
      <xdr:spPr>
        <a:xfrm>
          <a:off x="1828800" y="6122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19050</xdr:rowOff>
    </xdr:from>
    <xdr:to>
      <xdr:col>1</xdr:col>
      <xdr:colOff>676275</xdr:colOff>
      <xdr:row>37</xdr:row>
      <xdr:rowOff>120650</xdr:rowOff>
    </xdr:to>
    <xdr:sp macro="" textlink="">
      <xdr:nvSpPr>
        <xdr:cNvPr id="76" name="フローチャート : 判断 75"/>
        <xdr:cNvSpPr/>
      </xdr:nvSpPr>
      <xdr:spPr>
        <a:xfrm>
          <a:off x="1270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130827</xdr:rowOff>
    </xdr:from>
    <xdr:ext cx="762000" cy="259045"/>
    <xdr:sp macro="" textlink="">
      <xdr:nvSpPr>
        <xdr:cNvPr id="77" name="テキスト ボックス 76"/>
        <xdr:cNvSpPr txBox="1"/>
      </xdr:nvSpPr>
      <xdr:spPr>
        <a:xfrm>
          <a:off x="939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37</xdr:row>
      <xdr:rowOff>32766</xdr:rowOff>
    </xdr:from>
    <xdr:to>
      <xdr:col>7</xdr:col>
      <xdr:colOff>66675</xdr:colOff>
      <xdr:row>37</xdr:row>
      <xdr:rowOff>134366</xdr:rowOff>
    </xdr:to>
    <xdr:sp macro="" textlink="">
      <xdr:nvSpPr>
        <xdr:cNvPr id="83" name="円/楕円 82"/>
        <xdr:cNvSpPr/>
      </xdr:nvSpPr>
      <xdr:spPr>
        <a:xfrm>
          <a:off x="4775200" y="637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4843</xdr:rowOff>
    </xdr:from>
    <xdr:ext cx="762000" cy="259045"/>
    <xdr:sp macro="" textlink="">
      <xdr:nvSpPr>
        <xdr:cNvPr id="84" name="人件費該当値テキスト"/>
        <xdr:cNvSpPr txBox="1"/>
      </xdr:nvSpPr>
      <xdr:spPr>
        <a:xfrm>
          <a:off x="4914900" y="6348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101346</xdr:rowOff>
    </xdr:from>
    <xdr:to>
      <xdr:col>5</xdr:col>
      <xdr:colOff>600075</xdr:colOff>
      <xdr:row>38</xdr:row>
      <xdr:rowOff>31496</xdr:rowOff>
    </xdr:to>
    <xdr:sp macro="" textlink="">
      <xdr:nvSpPr>
        <xdr:cNvPr id="85" name="円/楕円 84"/>
        <xdr:cNvSpPr/>
      </xdr:nvSpPr>
      <xdr:spPr>
        <a:xfrm>
          <a:off x="3937000" y="6444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16273</xdr:rowOff>
    </xdr:from>
    <xdr:ext cx="736600" cy="259045"/>
    <xdr:sp macro="" textlink="">
      <xdr:nvSpPr>
        <xdr:cNvPr id="86" name="テキスト ボックス 85"/>
        <xdr:cNvSpPr txBox="1"/>
      </xdr:nvSpPr>
      <xdr:spPr>
        <a:xfrm>
          <a:off x="3606800" y="65313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26.8</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51054</xdr:rowOff>
    </xdr:from>
    <xdr:to>
      <xdr:col>4</xdr:col>
      <xdr:colOff>396875</xdr:colOff>
      <xdr:row>37</xdr:row>
      <xdr:rowOff>152654</xdr:rowOff>
    </xdr:to>
    <xdr:sp macro="" textlink="">
      <xdr:nvSpPr>
        <xdr:cNvPr id="87" name="円/楕円 86"/>
        <xdr:cNvSpPr/>
      </xdr:nvSpPr>
      <xdr:spPr>
        <a:xfrm>
          <a:off x="3048000" y="6394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137431</xdr:rowOff>
    </xdr:from>
    <xdr:ext cx="762000" cy="259045"/>
    <xdr:sp macro="" textlink="">
      <xdr:nvSpPr>
        <xdr:cNvPr id="88" name="テキスト ボックス 87"/>
        <xdr:cNvSpPr txBox="1"/>
      </xdr:nvSpPr>
      <xdr:spPr>
        <a:xfrm>
          <a:off x="2717800" y="6481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25.7</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51054</xdr:rowOff>
    </xdr:from>
    <xdr:to>
      <xdr:col>3</xdr:col>
      <xdr:colOff>193675</xdr:colOff>
      <xdr:row>37</xdr:row>
      <xdr:rowOff>152654</xdr:rowOff>
    </xdr:to>
    <xdr:sp macro="" textlink="">
      <xdr:nvSpPr>
        <xdr:cNvPr id="89" name="円/楕円 88"/>
        <xdr:cNvSpPr/>
      </xdr:nvSpPr>
      <xdr:spPr>
        <a:xfrm>
          <a:off x="2159000" y="6394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137431</xdr:rowOff>
    </xdr:from>
    <xdr:ext cx="762000" cy="259045"/>
    <xdr:sp macro="" textlink="">
      <xdr:nvSpPr>
        <xdr:cNvPr id="90" name="テキスト ボックス 89"/>
        <xdr:cNvSpPr txBox="1"/>
      </xdr:nvSpPr>
      <xdr:spPr>
        <a:xfrm>
          <a:off x="1828800" y="6481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25.7</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32766</xdr:rowOff>
    </xdr:from>
    <xdr:to>
      <xdr:col>1</xdr:col>
      <xdr:colOff>676275</xdr:colOff>
      <xdr:row>37</xdr:row>
      <xdr:rowOff>134366</xdr:rowOff>
    </xdr:to>
    <xdr:sp macro="" textlink="">
      <xdr:nvSpPr>
        <xdr:cNvPr id="91" name="円/楕円 90"/>
        <xdr:cNvSpPr/>
      </xdr:nvSpPr>
      <xdr:spPr>
        <a:xfrm>
          <a:off x="1270000" y="637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119143</xdr:rowOff>
    </xdr:from>
    <xdr:ext cx="762000" cy="259045"/>
    <xdr:sp macro="" textlink="">
      <xdr:nvSpPr>
        <xdr:cNvPr id="92" name="テキスト ボックス 91"/>
        <xdr:cNvSpPr txBox="1"/>
      </xdr:nvSpPr>
      <xdr:spPr>
        <a:xfrm>
          <a:off x="939800" y="6462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39/63</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今年度は社会保障税番号制度への対応等もあり</a:t>
          </a:r>
          <a:r>
            <a:rPr kumimoji="1" lang="en-US" altLang="ja-JP" sz="1300">
              <a:latin typeface="ＭＳ Ｐゴシック"/>
            </a:rPr>
            <a:t>0.7</a:t>
          </a:r>
          <a:r>
            <a:rPr kumimoji="1" lang="ja-JP" altLang="en-US" sz="1300">
              <a:latin typeface="ＭＳ Ｐゴシック"/>
            </a:rPr>
            <a:t>％悪化したが、類似団体とほぼ同水準を保っている。</a:t>
          </a:r>
          <a:endParaRPr kumimoji="1" lang="en-US" altLang="ja-JP" sz="1300">
            <a:latin typeface="ＭＳ Ｐゴシック"/>
          </a:endParaRPr>
        </a:p>
        <a:p>
          <a:r>
            <a:rPr kumimoji="1" lang="ja-JP" altLang="en-US" sz="1300">
              <a:latin typeface="ＭＳ Ｐゴシック"/>
            </a:rPr>
            <a:t>　今後も施設の運営費において上がる要因はあるが、同水準を維持していけるようコスト削減に努める。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146050</xdr:rowOff>
    </xdr:from>
    <xdr:to>
      <xdr:col>24</xdr:col>
      <xdr:colOff>31750</xdr:colOff>
      <xdr:row>22</xdr:row>
      <xdr:rowOff>66040</xdr:rowOff>
    </xdr:to>
    <xdr:cxnSp macro="">
      <xdr:nvCxnSpPr>
        <xdr:cNvPr id="120" name="直線コネクタ 119"/>
        <xdr:cNvCxnSpPr/>
      </xdr:nvCxnSpPr>
      <xdr:spPr>
        <a:xfrm flipV="1">
          <a:off x="16510000" y="237490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38117</xdr:rowOff>
    </xdr:from>
    <xdr:ext cx="762000" cy="259045"/>
    <xdr:sp macro="" textlink="">
      <xdr:nvSpPr>
        <xdr:cNvPr id="121" name="物件費最小値テキスト"/>
        <xdr:cNvSpPr txBox="1"/>
      </xdr:nvSpPr>
      <xdr:spPr>
        <a:xfrm>
          <a:off x="16598900" y="381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26.2</a:t>
          </a:r>
          <a:endParaRPr kumimoji="1" lang="ja-JP" altLang="en-US" sz="1000" b="1">
            <a:latin typeface="ＭＳ Ｐゴシック"/>
          </a:endParaRPr>
        </a:p>
      </xdr:txBody>
    </xdr:sp>
    <xdr:clientData/>
  </xdr:oneCellAnchor>
  <xdr:twoCellAnchor>
    <xdr:from>
      <xdr:col>23</xdr:col>
      <xdr:colOff>628650</xdr:colOff>
      <xdr:row>22</xdr:row>
      <xdr:rowOff>66040</xdr:rowOff>
    </xdr:from>
    <xdr:to>
      <xdr:col>24</xdr:col>
      <xdr:colOff>120650</xdr:colOff>
      <xdr:row>22</xdr:row>
      <xdr:rowOff>66040</xdr:rowOff>
    </xdr:to>
    <xdr:cxnSp macro="">
      <xdr:nvCxnSpPr>
        <xdr:cNvPr id="122" name="直線コネクタ 121"/>
        <xdr:cNvCxnSpPr/>
      </xdr:nvCxnSpPr>
      <xdr:spPr>
        <a:xfrm>
          <a:off x="16421100" y="3837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60977</xdr:rowOff>
    </xdr:from>
    <xdr:ext cx="762000" cy="259045"/>
    <xdr:sp macro="" textlink="">
      <xdr:nvSpPr>
        <xdr:cNvPr id="123" name="物件費最大値テキスト"/>
        <xdr:cNvSpPr txBox="1"/>
      </xdr:nvSpPr>
      <xdr:spPr>
        <a:xfrm>
          <a:off x="16598900" y="211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13</xdr:row>
      <xdr:rowOff>146050</xdr:rowOff>
    </xdr:from>
    <xdr:to>
      <xdr:col>24</xdr:col>
      <xdr:colOff>120650</xdr:colOff>
      <xdr:row>13</xdr:row>
      <xdr:rowOff>146050</xdr:rowOff>
    </xdr:to>
    <xdr:cxnSp macro="">
      <xdr:nvCxnSpPr>
        <xdr:cNvPr id="124" name="直線コネクタ 123"/>
        <xdr:cNvCxnSpPr/>
      </xdr:nvCxnSpPr>
      <xdr:spPr>
        <a:xfrm>
          <a:off x="16421100" y="2374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88900</xdr:rowOff>
    </xdr:from>
    <xdr:to>
      <xdr:col>24</xdr:col>
      <xdr:colOff>31750</xdr:colOff>
      <xdr:row>16</xdr:row>
      <xdr:rowOff>142240</xdr:rowOff>
    </xdr:to>
    <xdr:cxnSp macro="">
      <xdr:nvCxnSpPr>
        <xdr:cNvPr id="125" name="直線コネクタ 124"/>
        <xdr:cNvCxnSpPr/>
      </xdr:nvCxnSpPr>
      <xdr:spPr>
        <a:xfrm>
          <a:off x="15671800" y="283210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92727</xdr:rowOff>
    </xdr:from>
    <xdr:ext cx="762000" cy="259045"/>
    <xdr:sp macro="" textlink="">
      <xdr:nvSpPr>
        <xdr:cNvPr id="126" name="物件費平均値テキスト"/>
        <xdr:cNvSpPr txBox="1"/>
      </xdr:nvSpPr>
      <xdr:spPr>
        <a:xfrm>
          <a:off x="16598900" y="2664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76200</xdr:rowOff>
    </xdr:from>
    <xdr:to>
      <xdr:col>24</xdr:col>
      <xdr:colOff>82550</xdr:colOff>
      <xdr:row>17</xdr:row>
      <xdr:rowOff>6350</xdr:rowOff>
    </xdr:to>
    <xdr:sp macro="" textlink="">
      <xdr:nvSpPr>
        <xdr:cNvPr id="127" name="フローチャート : 判断 126"/>
        <xdr:cNvSpPr/>
      </xdr:nvSpPr>
      <xdr:spPr>
        <a:xfrm>
          <a:off x="164592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88900</xdr:rowOff>
    </xdr:from>
    <xdr:to>
      <xdr:col>22</xdr:col>
      <xdr:colOff>565150</xdr:colOff>
      <xdr:row>16</xdr:row>
      <xdr:rowOff>142240</xdr:rowOff>
    </xdr:to>
    <xdr:cxnSp macro="">
      <xdr:nvCxnSpPr>
        <xdr:cNvPr id="128" name="直線コネクタ 127"/>
        <xdr:cNvCxnSpPr/>
      </xdr:nvCxnSpPr>
      <xdr:spPr>
        <a:xfrm flipV="1">
          <a:off x="14782800" y="28321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68580</xdr:rowOff>
    </xdr:from>
    <xdr:to>
      <xdr:col>22</xdr:col>
      <xdr:colOff>615950</xdr:colOff>
      <xdr:row>16</xdr:row>
      <xdr:rowOff>170180</xdr:rowOff>
    </xdr:to>
    <xdr:sp macro="" textlink="">
      <xdr:nvSpPr>
        <xdr:cNvPr id="129" name="フローチャート : 判断 128"/>
        <xdr:cNvSpPr/>
      </xdr:nvSpPr>
      <xdr:spPr>
        <a:xfrm>
          <a:off x="15621000" y="2811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154957</xdr:rowOff>
    </xdr:from>
    <xdr:ext cx="736600" cy="259045"/>
    <xdr:sp macro="" textlink="">
      <xdr:nvSpPr>
        <xdr:cNvPr id="130" name="テキスト ボックス 129"/>
        <xdr:cNvSpPr txBox="1"/>
      </xdr:nvSpPr>
      <xdr:spPr>
        <a:xfrm>
          <a:off x="15290800" y="2898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88900</xdr:rowOff>
    </xdr:from>
    <xdr:to>
      <xdr:col>21</xdr:col>
      <xdr:colOff>361950</xdr:colOff>
      <xdr:row>16</xdr:row>
      <xdr:rowOff>142240</xdr:rowOff>
    </xdr:to>
    <xdr:cxnSp macro="">
      <xdr:nvCxnSpPr>
        <xdr:cNvPr id="131" name="直線コネクタ 130"/>
        <xdr:cNvCxnSpPr/>
      </xdr:nvCxnSpPr>
      <xdr:spPr>
        <a:xfrm>
          <a:off x="13893800" y="2489200"/>
          <a:ext cx="889000" cy="396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22860</xdr:rowOff>
    </xdr:from>
    <xdr:to>
      <xdr:col>21</xdr:col>
      <xdr:colOff>412750</xdr:colOff>
      <xdr:row>16</xdr:row>
      <xdr:rowOff>124460</xdr:rowOff>
    </xdr:to>
    <xdr:sp macro="" textlink="">
      <xdr:nvSpPr>
        <xdr:cNvPr id="132" name="フローチャート : 判断 131"/>
        <xdr:cNvSpPr/>
      </xdr:nvSpPr>
      <xdr:spPr>
        <a:xfrm>
          <a:off x="147320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134637</xdr:rowOff>
    </xdr:from>
    <xdr:ext cx="762000" cy="259045"/>
    <xdr:sp macro="" textlink="">
      <xdr:nvSpPr>
        <xdr:cNvPr id="133" name="テキスト ボックス 132"/>
        <xdr:cNvSpPr txBox="1"/>
      </xdr:nvSpPr>
      <xdr:spPr>
        <a:xfrm>
          <a:off x="14401800" y="253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146050</xdr:rowOff>
    </xdr:from>
    <xdr:to>
      <xdr:col>20</xdr:col>
      <xdr:colOff>158750</xdr:colOff>
      <xdr:row>14</xdr:row>
      <xdr:rowOff>88900</xdr:rowOff>
    </xdr:to>
    <xdr:cxnSp macro="">
      <xdr:nvCxnSpPr>
        <xdr:cNvPr id="134" name="直線コネクタ 133"/>
        <xdr:cNvCxnSpPr/>
      </xdr:nvCxnSpPr>
      <xdr:spPr>
        <a:xfrm>
          <a:off x="13004800" y="23749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140970</xdr:rowOff>
    </xdr:from>
    <xdr:to>
      <xdr:col>20</xdr:col>
      <xdr:colOff>209550</xdr:colOff>
      <xdr:row>16</xdr:row>
      <xdr:rowOff>71120</xdr:rowOff>
    </xdr:to>
    <xdr:sp macro="" textlink="">
      <xdr:nvSpPr>
        <xdr:cNvPr id="135" name="フローチャート : 判断 134"/>
        <xdr:cNvSpPr/>
      </xdr:nvSpPr>
      <xdr:spPr>
        <a:xfrm>
          <a:off x="13843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55897</xdr:rowOff>
    </xdr:from>
    <xdr:ext cx="762000" cy="259045"/>
    <xdr:sp macro="" textlink="">
      <xdr:nvSpPr>
        <xdr:cNvPr id="136" name="テキスト ボックス 135"/>
        <xdr:cNvSpPr txBox="1"/>
      </xdr:nvSpPr>
      <xdr:spPr>
        <a:xfrm>
          <a:off x="13512800" y="279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95250</xdr:rowOff>
    </xdr:from>
    <xdr:to>
      <xdr:col>19</xdr:col>
      <xdr:colOff>6350</xdr:colOff>
      <xdr:row>16</xdr:row>
      <xdr:rowOff>25400</xdr:rowOff>
    </xdr:to>
    <xdr:sp macro="" textlink="">
      <xdr:nvSpPr>
        <xdr:cNvPr id="137" name="フローチャート : 判断 136"/>
        <xdr:cNvSpPr/>
      </xdr:nvSpPr>
      <xdr:spPr>
        <a:xfrm>
          <a:off x="12954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10177</xdr:rowOff>
    </xdr:from>
    <xdr:ext cx="762000" cy="259045"/>
    <xdr:sp macro="" textlink="">
      <xdr:nvSpPr>
        <xdr:cNvPr id="138" name="テキスト ボックス 137"/>
        <xdr:cNvSpPr txBox="1"/>
      </xdr:nvSpPr>
      <xdr:spPr>
        <a:xfrm>
          <a:off x="12623800" y="275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16</xdr:row>
      <xdr:rowOff>91440</xdr:rowOff>
    </xdr:from>
    <xdr:to>
      <xdr:col>24</xdr:col>
      <xdr:colOff>82550</xdr:colOff>
      <xdr:row>17</xdr:row>
      <xdr:rowOff>21590</xdr:rowOff>
    </xdr:to>
    <xdr:sp macro="" textlink="">
      <xdr:nvSpPr>
        <xdr:cNvPr id="144" name="円/楕円 143"/>
        <xdr:cNvSpPr/>
      </xdr:nvSpPr>
      <xdr:spPr>
        <a:xfrm>
          <a:off x="16459200" y="283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63517</xdr:rowOff>
    </xdr:from>
    <xdr:ext cx="762000" cy="259045"/>
    <xdr:sp macro="" textlink="">
      <xdr:nvSpPr>
        <xdr:cNvPr id="145" name="物件費該当値テキスト"/>
        <xdr:cNvSpPr txBox="1"/>
      </xdr:nvSpPr>
      <xdr:spPr>
        <a:xfrm>
          <a:off x="16598900" y="280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38100</xdr:rowOff>
    </xdr:from>
    <xdr:to>
      <xdr:col>22</xdr:col>
      <xdr:colOff>615950</xdr:colOff>
      <xdr:row>16</xdr:row>
      <xdr:rowOff>139700</xdr:rowOff>
    </xdr:to>
    <xdr:sp macro="" textlink="">
      <xdr:nvSpPr>
        <xdr:cNvPr id="146" name="円/楕円 145"/>
        <xdr:cNvSpPr/>
      </xdr:nvSpPr>
      <xdr:spPr>
        <a:xfrm>
          <a:off x="156210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149877</xdr:rowOff>
    </xdr:from>
    <xdr:ext cx="736600" cy="259045"/>
    <xdr:sp macro="" textlink="">
      <xdr:nvSpPr>
        <xdr:cNvPr id="147" name="テキスト ボックス 146"/>
        <xdr:cNvSpPr txBox="1"/>
      </xdr:nvSpPr>
      <xdr:spPr>
        <a:xfrm>
          <a:off x="15290800" y="2550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91440</xdr:rowOff>
    </xdr:from>
    <xdr:to>
      <xdr:col>21</xdr:col>
      <xdr:colOff>412750</xdr:colOff>
      <xdr:row>17</xdr:row>
      <xdr:rowOff>21590</xdr:rowOff>
    </xdr:to>
    <xdr:sp macro="" textlink="">
      <xdr:nvSpPr>
        <xdr:cNvPr id="148" name="円/楕円 147"/>
        <xdr:cNvSpPr/>
      </xdr:nvSpPr>
      <xdr:spPr>
        <a:xfrm>
          <a:off x="14732000" y="283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6367</xdr:rowOff>
    </xdr:from>
    <xdr:ext cx="762000" cy="259045"/>
    <xdr:sp macro="" textlink="">
      <xdr:nvSpPr>
        <xdr:cNvPr id="149" name="テキスト ボックス 148"/>
        <xdr:cNvSpPr txBox="1"/>
      </xdr:nvSpPr>
      <xdr:spPr>
        <a:xfrm>
          <a:off x="14401800" y="292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38100</xdr:rowOff>
    </xdr:from>
    <xdr:to>
      <xdr:col>20</xdr:col>
      <xdr:colOff>209550</xdr:colOff>
      <xdr:row>14</xdr:row>
      <xdr:rowOff>139700</xdr:rowOff>
    </xdr:to>
    <xdr:sp macro="" textlink="">
      <xdr:nvSpPr>
        <xdr:cNvPr id="150" name="円/楕円 149"/>
        <xdr:cNvSpPr/>
      </xdr:nvSpPr>
      <xdr:spPr>
        <a:xfrm>
          <a:off x="13843000" y="243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149877</xdr:rowOff>
    </xdr:from>
    <xdr:ext cx="762000" cy="259045"/>
    <xdr:sp macro="" textlink="">
      <xdr:nvSpPr>
        <xdr:cNvPr id="151" name="テキスト ボックス 150"/>
        <xdr:cNvSpPr txBox="1"/>
      </xdr:nvSpPr>
      <xdr:spPr>
        <a:xfrm>
          <a:off x="13512800" y="220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95250</xdr:rowOff>
    </xdr:from>
    <xdr:to>
      <xdr:col>19</xdr:col>
      <xdr:colOff>6350</xdr:colOff>
      <xdr:row>14</xdr:row>
      <xdr:rowOff>25400</xdr:rowOff>
    </xdr:to>
    <xdr:sp macro="" textlink="">
      <xdr:nvSpPr>
        <xdr:cNvPr id="152" name="円/楕円 151"/>
        <xdr:cNvSpPr/>
      </xdr:nvSpPr>
      <xdr:spPr>
        <a:xfrm>
          <a:off x="12954000" y="232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35577</xdr:rowOff>
    </xdr:from>
    <xdr:ext cx="762000" cy="259045"/>
    <xdr:sp macro="" textlink="">
      <xdr:nvSpPr>
        <xdr:cNvPr id="153" name="テキスト ボックス 152"/>
        <xdr:cNvSpPr txBox="1"/>
      </xdr:nvSpPr>
      <xdr:spPr>
        <a:xfrm>
          <a:off x="12623800" y="209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52/63</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自立支援給付費も増加傾向にあり、</a:t>
          </a:r>
          <a:r>
            <a:rPr kumimoji="1" lang="ja-JP" altLang="en-US" sz="1300">
              <a:solidFill>
                <a:schemeClr val="dk1"/>
              </a:solidFill>
              <a:effectLst/>
              <a:latin typeface="+mn-lt"/>
              <a:ea typeface="+mn-ea"/>
              <a:cs typeface="+mn-cs"/>
            </a:rPr>
            <a:t>類似団体を上回っている現状だが、今後は</a:t>
          </a:r>
          <a:r>
            <a:rPr kumimoji="1" lang="ja-JP" altLang="en-US" sz="1300">
              <a:latin typeface="ＭＳ Ｐゴシック"/>
            </a:rPr>
            <a:t>老人保護措置者数減により減少していくと推測している。</a:t>
          </a:r>
          <a:endParaRPr kumimoji="1" lang="en-US" altLang="ja-JP" sz="1300">
            <a:latin typeface="ＭＳ Ｐゴシック"/>
          </a:endParaRPr>
        </a:p>
        <a:p>
          <a:r>
            <a:rPr kumimoji="1" lang="ja-JP" altLang="en-US" sz="1300">
              <a:latin typeface="ＭＳ Ｐゴシック"/>
            </a:rPr>
            <a:t>　制度上削減が難しい経費であるため、制度改正に注視するとともに資格審査事務を適正に行い、給付に努める。</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50800</xdr:rowOff>
    </xdr:from>
    <xdr:to>
      <xdr:col>7</xdr:col>
      <xdr:colOff>15875</xdr:colOff>
      <xdr:row>61</xdr:row>
      <xdr:rowOff>88900</xdr:rowOff>
    </xdr:to>
    <xdr:cxnSp macro="">
      <xdr:nvCxnSpPr>
        <xdr:cNvPr id="181" name="直線コネクタ 180"/>
        <xdr:cNvCxnSpPr/>
      </xdr:nvCxnSpPr>
      <xdr:spPr>
        <a:xfrm flipV="1">
          <a:off x="4826000" y="8966200"/>
          <a:ext cx="0" cy="1581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60977</xdr:rowOff>
    </xdr:from>
    <xdr:ext cx="762000" cy="259045"/>
    <xdr:sp macro="" textlink="">
      <xdr:nvSpPr>
        <xdr:cNvPr id="182" name="扶助費最小値テキスト"/>
        <xdr:cNvSpPr txBox="1"/>
      </xdr:nvSpPr>
      <xdr:spPr>
        <a:xfrm>
          <a:off x="4914900" y="10519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61</xdr:row>
      <xdr:rowOff>88900</xdr:rowOff>
    </xdr:from>
    <xdr:to>
      <xdr:col>7</xdr:col>
      <xdr:colOff>104775</xdr:colOff>
      <xdr:row>61</xdr:row>
      <xdr:rowOff>88900</xdr:rowOff>
    </xdr:to>
    <xdr:cxnSp macro="">
      <xdr:nvCxnSpPr>
        <xdr:cNvPr id="183" name="直線コネクタ 182"/>
        <xdr:cNvCxnSpPr/>
      </xdr:nvCxnSpPr>
      <xdr:spPr>
        <a:xfrm>
          <a:off x="4737100" y="10547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137177</xdr:rowOff>
    </xdr:from>
    <xdr:ext cx="762000" cy="259045"/>
    <xdr:sp macro="" textlink="">
      <xdr:nvSpPr>
        <xdr:cNvPr id="184" name="扶助費最大値テキスト"/>
        <xdr:cNvSpPr txBox="1"/>
      </xdr:nvSpPr>
      <xdr:spPr>
        <a:xfrm>
          <a:off x="4914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6</xdr:col>
      <xdr:colOff>612775</xdr:colOff>
      <xdr:row>52</xdr:row>
      <xdr:rowOff>50800</xdr:rowOff>
    </xdr:from>
    <xdr:to>
      <xdr:col>7</xdr:col>
      <xdr:colOff>104775</xdr:colOff>
      <xdr:row>52</xdr:row>
      <xdr:rowOff>50800</xdr:rowOff>
    </xdr:to>
    <xdr:cxnSp macro="">
      <xdr:nvCxnSpPr>
        <xdr:cNvPr id="185" name="直線コネクタ 184"/>
        <xdr:cNvCxnSpPr/>
      </xdr:nvCxnSpPr>
      <xdr:spPr>
        <a:xfrm>
          <a:off x="4737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31750</xdr:rowOff>
    </xdr:from>
    <xdr:to>
      <xdr:col>7</xdr:col>
      <xdr:colOff>15875</xdr:colOff>
      <xdr:row>57</xdr:row>
      <xdr:rowOff>50800</xdr:rowOff>
    </xdr:to>
    <xdr:cxnSp macro="">
      <xdr:nvCxnSpPr>
        <xdr:cNvPr id="186" name="直線コネクタ 185"/>
        <xdr:cNvCxnSpPr/>
      </xdr:nvCxnSpPr>
      <xdr:spPr>
        <a:xfrm flipV="1">
          <a:off x="3987800" y="980440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111777</xdr:rowOff>
    </xdr:from>
    <xdr:ext cx="762000" cy="259045"/>
    <xdr:sp macro="" textlink="">
      <xdr:nvSpPr>
        <xdr:cNvPr id="187" name="扶助費平均値テキスト"/>
        <xdr:cNvSpPr txBox="1"/>
      </xdr:nvSpPr>
      <xdr:spPr>
        <a:xfrm>
          <a:off x="4914900" y="9370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95250</xdr:rowOff>
    </xdr:from>
    <xdr:to>
      <xdr:col>7</xdr:col>
      <xdr:colOff>66675</xdr:colOff>
      <xdr:row>56</xdr:row>
      <xdr:rowOff>25400</xdr:rowOff>
    </xdr:to>
    <xdr:sp macro="" textlink="">
      <xdr:nvSpPr>
        <xdr:cNvPr id="188" name="フローチャート : 判断 187"/>
        <xdr:cNvSpPr/>
      </xdr:nvSpPr>
      <xdr:spPr>
        <a:xfrm>
          <a:off x="47752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50800</xdr:rowOff>
    </xdr:from>
    <xdr:to>
      <xdr:col>5</xdr:col>
      <xdr:colOff>549275</xdr:colOff>
      <xdr:row>57</xdr:row>
      <xdr:rowOff>50800</xdr:rowOff>
    </xdr:to>
    <xdr:cxnSp macro="">
      <xdr:nvCxnSpPr>
        <xdr:cNvPr id="189" name="直線コネクタ 188"/>
        <xdr:cNvCxnSpPr/>
      </xdr:nvCxnSpPr>
      <xdr:spPr>
        <a:xfrm>
          <a:off x="3098800" y="98234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57150</xdr:rowOff>
    </xdr:from>
    <xdr:to>
      <xdr:col>5</xdr:col>
      <xdr:colOff>600075</xdr:colOff>
      <xdr:row>55</xdr:row>
      <xdr:rowOff>158750</xdr:rowOff>
    </xdr:to>
    <xdr:sp macro="" textlink="">
      <xdr:nvSpPr>
        <xdr:cNvPr id="190" name="フローチャート : 判断 189"/>
        <xdr:cNvSpPr/>
      </xdr:nvSpPr>
      <xdr:spPr>
        <a:xfrm>
          <a:off x="39370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168927</xdr:rowOff>
    </xdr:from>
    <xdr:ext cx="736600" cy="259045"/>
    <xdr:sp macro="" textlink="">
      <xdr:nvSpPr>
        <xdr:cNvPr id="191" name="テキスト ボックス 190"/>
        <xdr:cNvSpPr txBox="1"/>
      </xdr:nvSpPr>
      <xdr:spPr>
        <a:xfrm>
          <a:off x="3606800" y="925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31750</xdr:rowOff>
    </xdr:from>
    <xdr:to>
      <xdr:col>4</xdr:col>
      <xdr:colOff>346075</xdr:colOff>
      <xdr:row>57</xdr:row>
      <xdr:rowOff>50800</xdr:rowOff>
    </xdr:to>
    <xdr:cxnSp macro="">
      <xdr:nvCxnSpPr>
        <xdr:cNvPr id="192" name="直線コネクタ 191"/>
        <xdr:cNvCxnSpPr/>
      </xdr:nvCxnSpPr>
      <xdr:spPr>
        <a:xfrm>
          <a:off x="2209800" y="98044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0</xdr:rowOff>
    </xdr:from>
    <xdr:to>
      <xdr:col>4</xdr:col>
      <xdr:colOff>396875</xdr:colOff>
      <xdr:row>55</xdr:row>
      <xdr:rowOff>101600</xdr:rowOff>
    </xdr:to>
    <xdr:sp macro="" textlink="">
      <xdr:nvSpPr>
        <xdr:cNvPr id="193" name="フローチャート : 判断 192"/>
        <xdr:cNvSpPr/>
      </xdr:nvSpPr>
      <xdr:spPr>
        <a:xfrm>
          <a:off x="3048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111777</xdr:rowOff>
    </xdr:from>
    <xdr:ext cx="762000" cy="259045"/>
    <xdr:sp macro="" textlink="">
      <xdr:nvSpPr>
        <xdr:cNvPr id="194" name="テキスト ボックス 193"/>
        <xdr:cNvSpPr txBox="1"/>
      </xdr:nvSpPr>
      <xdr:spPr>
        <a:xfrm>
          <a:off x="2717800" y="919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31750</xdr:rowOff>
    </xdr:from>
    <xdr:to>
      <xdr:col>3</xdr:col>
      <xdr:colOff>142875</xdr:colOff>
      <xdr:row>57</xdr:row>
      <xdr:rowOff>88900</xdr:rowOff>
    </xdr:to>
    <xdr:cxnSp macro="">
      <xdr:nvCxnSpPr>
        <xdr:cNvPr id="195" name="直線コネクタ 194"/>
        <xdr:cNvCxnSpPr/>
      </xdr:nvCxnSpPr>
      <xdr:spPr>
        <a:xfrm flipV="1">
          <a:off x="1320800" y="98044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0</xdr:rowOff>
    </xdr:from>
    <xdr:to>
      <xdr:col>3</xdr:col>
      <xdr:colOff>193675</xdr:colOff>
      <xdr:row>55</xdr:row>
      <xdr:rowOff>101600</xdr:rowOff>
    </xdr:to>
    <xdr:sp macro="" textlink="">
      <xdr:nvSpPr>
        <xdr:cNvPr id="196" name="フローチャート : 判断 195"/>
        <xdr:cNvSpPr/>
      </xdr:nvSpPr>
      <xdr:spPr>
        <a:xfrm>
          <a:off x="2159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111777</xdr:rowOff>
    </xdr:from>
    <xdr:ext cx="762000" cy="259045"/>
    <xdr:sp macro="" textlink="">
      <xdr:nvSpPr>
        <xdr:cNvPr id="197" name="テキスト ボックス 196"/>
        <xdr:cNvSpPr txBox="1"/>
      </xdr:nvSpPr>
      <xdr:spPr>
        <a:xfrm>
          <a:off x="1828800" y="919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114300</xdr:rowOff>
    </xdr:from>
    <xdr:to>
      <xdr:col>1</xdr:col>
      <xdr:colOff>676275</xdr:colOff>
      <xdr:row>55</xdr:row>
      <xdr:rowOff>44450</xdr:rowOff>
    </xdr:to>
    <xdr:sp macro="" textlink="">
      <xdr:nvSpPr>
        <xdr:cNvPr id="198" name="フローチャート : 判断 197"/>
        <xdr:cNvSpPr/>
      </xdr:nvSpPr>
      <xdr:spPr>
        <a:xfrm>
          <a:off x="1270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54627</xdr:rowOff>
    </xdr:from>
    <xdr:ext cx="762000" cy="259045"/>
    <xdr:sp macro="" textlink="">
      <xdr:nvSpPr>
        <xdr:cNvPr id="199" name="テキスト ボックス 198"/>
        <xdr:cNvSpPr txBox="1"/>
      </xdr:nvSpPr>
      <xdr:spPr>
        <a:xfrm>
          <a:off x="939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56</xdr:row>
      <xdr:rowOff>152400</xdr:rowOff>
    </xdr:from>
    <xdr:to>
      <xdr:col>7</xdr:col>
      <xdr:colOff>66675</xdr:colOff>
      <xdr:row>57</xdr:row>
      <xdr:rowOff>82550</xdr:rowOff>
    </xdr:to>
    <xdr:sp macro="" textlink="">
      <xdr:nvSpPr>
        <xdr:cNvPr id="205" name="円/楕円 204"/>
        <xdr:cNvSpPr/>
      </xdr:nvSpPr>
      <xdr:spPr>
        <a:xfrm>
          <a:off x="47752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124477</xdr:rowOff>
    </xdr:from>
    <xdr:ext cx="762000" cy="259045"/>
    <xdr:sp macro="" textlink="">
      <xdr:nvSpPr>
        <xdr:cNvPr id="206" name="扶助費該当値テキスト"/>
        <xdr:cNvSpPr txBox="1"/>
      </xdr:nvSpPr>
      <xdr:spPr>
        <a:xfrm>
          <a:off x="49149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0</xdr:rowOff>
    </xdr:from>
    <xdr:to>
      <xdr:col>5</xdr:col>
      <xdr:colOff>600075</xdr:colOff>
      <xdr:row>57</xdr:row>
      <xdr:rowOff>101600</xdr:rowOff>
    </xdr:to>
    <xdr:sp macro="" textlink="">
      <xdr:nvSpPr>
        <xdr:cNvPr id="207" name="円/楕円 206"/>
        <xdr:cNvSpPr/>
      </xdr:nvSpPr>
      <xdr:spPr>
        <a:xfrm>
          <a:off x="3937000" y="9772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86377</xdr:rowOff>
    </xdr:from>
    <xdr:ext cx="736600" cy="259045"/>
    <xdr:sp macro="" textlink="">
      <xdr:nvSpPr>
        <xdr:cNvPr id="208" name="テキスト ボックス 207"/>
        <xdr:cNvSpPr txBox="1"/>
      </xdr:nvSpPr>
      <xdr:spPr>
        <a:xfrm>
          <a:off x="3606800" y="9859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0</xdr:rowOff>
    </xdr:from>
    <xdr:to>
      <xdr:col>4</xdr:col>
      <xdr:colOff>396875</xdr:colOff>
      <xdr:row>57</xdr:row>
      <xdr:rowOff>101600</xdr:rowOff>
    </xdr:to>
    <xdr:sp macro="" textlink="">
      <xdr:nvSpPr>
        <xdr:cNvPr id="209" name="円/楕円 208"/>
        <xdr:cNvSpPr/>
      </xdr:nvSpPr>
      <xdr:spPr>
        <a:xfrm>
          <a:off x="3048000" y="9772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86377</xdr:rowOff>
    </xdr:from>
    <xdr:ext cx="762000" cy="259045"/>
    <xdr:sp macro="" textlink="">
      <xdr:nvSpPr>
        <xdr:cNvPr id="210" name="テキスト ボックス 209"/>
        <xdr:cNvSpPr txBox="1"/>
      </xdr:nvSpPr>
      <xdr:spPr>
        <a:xfrm>
          <a:off x="2717800" y="985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152400</xdr:rowOff>
    </xdr:from>
    <xdr:to>
      <xdr:col>3</xdr:col>
      <xdr:colOff>193675</xdr:colOff>
      <xdr:row>57</xdr:row>
      <xdr:rowOff>82550</xdr:rowOff>
    </xdr:to>
    <xdr:sp macro="" textlink="">
      <xdr:nvSpPr>
        <xdr:cNvPr id="211" name="円/楕円 210"/>
        <xdr:cNvSpPr/>
      </xdr:nvSpPr>
      <xdr:spPr>
        <a:xfrm>
          <a:off x="2159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67327</xdr:rowOff>
    </xdr:from>
    <xdr:ext cx="762000" cy="259045"/>
    <xdr:sp macro="" textlink="">
      <xdr:nvSpPr>
        <xdr:cNvPr id="212" name="テキスト ボックス 211"/>
        <xdr:cNvSpPr txBox="1"/>
      </xdr:nvSpPr>
      <xdr:spPr>
        <a:xfrm>
          <a:off x="18288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38100</xdr:rowOff>
    </xdr:from>
    <xdr:to>
      <xdr:col>1</xdr:col>
      <xdr:colOff>676275</xdr:colOff>
      <xdr:row>57</xdr:row>
      <xdr:rowOff>139700</xdr:rowOff>
    </xdr:to>
    <xdr:sp macro="" textlink="">
      <xdr:nvSpPr>
        <xdr:cNvPr id="213" name="円/楕円 212"/>
        <xdr:cNvSpPr/>
      </xdr:nvSpPr>
      <xdr:spPr>
        <a:xfrm>
          <a:off x="1270000" y="9810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124477</xdr:rowOff>
    </xdr:from>
    <xdr:ext cx="762000" cy="259045"/>
    <xdr:sp macro="" textlink="">
      <xdr:nvSpPr>
        <xdr:cNvPr id="214" name="テキスト ボックス 213"/>
        <xdr:cNvSpPr txBox="1"/>
      </xdr:nvSpPr>
      <xdr:spPr>
        <a:xfrm>
          <a:off x="939800" y="9897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18/63</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平成２５年度に浄化槽設置管理事業特別会計が始まったことにより繰出金が一時的に急増したが、平成２７年度までに１．４％改善した。</a:t>
          </a:r>
          <a:endParaRPr kumimoji="1" lang="en-US" altLang="ja-JP" sz="1300">
            <a:latin typeface="ＭＳ Ｐゴシック"/>
          </a:endParaRPr>
        </a:p>
        <a:p>
          <a:r>
            <a:rPr kumimoji="1" lang="ja-JP" altLang="en-US" sz="1300">
              <a:latin typeface="ＭＳ Ｐゴシック"/>
            </a:rPr>
            <a:t>　国民健康保険特別会計の累積赤字への対応、介護保険医療特別会計への繰出金は増加しているため、国保税等の徴収強化に努め一般会計への負担軽減を図る。</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119380</xdr:rowOff>
    </xdr:from>
    <xdr:to>
      <xdr:col>24</xdr:col>
      <xdr:colOff>31750</xdr:colOff>
      <xdr:row>60</xdr:row>
      <xdr:rowOff>88900</xdr:rowOff>
    </xdr:to>
    <xdr:cxnSp macro="">
      <xdr:nvCxnSpPr>
        <xdr:cNvPr id="242" name="直線コネクタ 241"/>
        <xdr:cNvCxnSpPr/>
      </xdr:nvCxnSpPr>
      <xdr:spPr>
        <a:xfrm flipV="1">
          <a:off x="16510000" y="9034780"/>
          <a:ext cx="0" cy="1341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60977</xdr:rowOff>
    </xdr:from>
    <xdr:ext cx="762000" cy="259045"/>
    <xdr:sp macro="" textlink="">
      <xdr:nvSpPr>
        <xdr:cNvPr id="243" name="その他最小値テキスト"/>
        <xdr:cNvSpPr txBox="1"/>
      </xdr:nvSpPr>
      <xdr:spPr>
        <a:xfrm>
          <a:off x="16598900" y="1034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a:t>
          </a:r>
          <a:endParaRPr kumimoji="1" lang="ja-JP" altLang="en-US" sz="1000" b="1">
            <a:latin typeface="ＭＳ Ｐゴシック"/>
          </a:endParaRPr>
        </a:p>
      </xdr:txBody>
    </xdr:sp>
    <xdr:clientData/>
  </xdr:oneCellAnchor>
  <xdr:twoCellAnchor>
    <xdr:from>
      <xdr:col>23</xdr:col>
      <xdr:colOff>628650</xdr:colOff>
      <xdr:row>60</xdr:row>
      <xdr:rowOff>88900</xdr:rowOff>
    </xdr:from>
    <xdr:to>
      <xdr:col>24</xdr:col>
      <xdr:colOff>120650</xdr:colOff>
      <xdr:row>60</xdr:row>
      <xdr:rowOff>88900</xdr:rowOff>
    </xdr:to>
    <xdr:cxnSp macro="">
      <xdr:nvCxnSpPr>
        <xdr:cNvPr id="244" name="直線コネクタ 243"/>
        <xdr:cNvCxnSpPr/>
      </xdr:nvCxnSpPr>
      <xdr:spPr>
        <a:xfrm>
          <a:off x="16421100" y="10375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34307</xdr:rowOff>
    </xdr:from>
    <xdr:ext cx="762000" cy="259045"/>
    <xdr:sp macro="" textlink="">
      <xdr:nvSpPr>
        <xdr:cNvPr id="245" name="その他最大値テキスト"/>
        <xdr:cNvSpPr txBox="1"/>
      </xdr:nvSpPr>
      <xdr:spPr>
        <a:xfrm>
          <a:off x="16598900" y="8778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a:t>
          </a:r>
          <a:endParaRPr kumimoji="1" lang="ja-JP" altLang="en-US" sz="1000" b="1">
            <a:latin typeface="ＭＳ Ｐゴシック"/>
          </a:endParaRPr>
        </a:p>
      </xdr:txBody>
    </xdr:sp>
    <xdr:clientData/>
  </xdr:oneCellAnchor>
  <xdr:twoCellAnchor>
    <xdr:from>
      <xdr:col>23</xdr:col>
      <xdr:colOff>628650</xdr:colOff>
      <xdr:row>52</xdr:row>
      <xdr:rowOff>119380</xdr:rowOff>
    </xdr:from>
    <xdr:to>
      <xdr:col>24</xdr:col>
      <xdr:colOff>120650</xdr:colOff>
      <xdr:row>52</xdr:row>
      <xdr:rowOff>119380</xdr:rowOff>
    </xdr:to>
    <xdr:cxnSp macro="">
      <xdr:nvCxnSpPr>
        <xdr:cNvPr id="246" name="直線コネクタ 245"/>
        <xdr:cNvCxnSpPr/>
      </xdr:nvCxnSpPr>
      <xdr:spPr>
        <a:xfrm>
          <a:off x="16421100" y="9034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168910</xdr:rowOff>
    </xdr:from>
    <xdr:to>
      <xdr:col>24</xdr:col>
      <xdr:colOff>31750</xdr:colOff>
      <xdr:row>56</xdr:row>
      <xdr:rowOff>27940</xdr:rowOff>
    </xdr:to>
    <xdr:cxnSp macro="">
      <xdr:nvCxnSpPr>
        <xdr:cNvPr id="247" name="直線コネクタ 246"/>
        <xdr:cNvCxnSpPr/>
      </xdr:nvCxnSpPr>
      <xdr:spPr>
        <a:xfrm flipV="1">
          <a:off x="15671800" y="959866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40657</xdr:rowOff>
    </xdr:from>
    <xdr:ext cx="762000" cy="259045"/>
    <xdr:sp macro="" textlink="">
      <xdr:nvSpPr>
        <xdr:cNvPr id="248" name="その他平均値テキスト"/>
        <xdr:cNvSpPr txBox="1"/>
      </xdr:nvSpPr>
      <xdr:spPr>
        <a:xfrm>
          <a:off x="16598900" y="96418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68580</xdr:rowOff>
    </xdr:from>
    <xdr:to>
      <xdr:col>24</xdr:col>
      <xdr:colOff>82550</xdr:colOff>
      <xdr:row>56</xdr:row>
      <xdr:rowOff>170180</xdr:rowOff>
    </xdr:to>
    <xdr:sp macro="" textlink="">
      <xdr:nvSpPr>
        <xdr:cNvPr id="249" name="フローチャート : 判断 248"/>
        <xdr:cNvSpPr/>
      </xdr:nvSpPr>
      <xdr:spPr>
        <a:xfrm>
          <a:off x="164592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27940</xdr:rowOff>
    </xdr:from>
    <xdr:to>
      <xdr:col>22</xdr:col>
      <xdr:colOff>565150</xdr:colOff>
      <xdr:row>56</xdr:row>
      <xdr:rowOff>104140</xdr:rowOff>
    </xdr:to>
    <xdr:cxnSp macro="">
      <xdr:nvCxnSpPr>
        <xdr:cNvPr id="250" name="直線コネクタ 249"/>
        <xdr:cNvCxnSpPr/>
      </xdr:nvCxnSpPr>
      <xdr:spPr>
        <a:xfrm flipV="1">
          <a:off x="14782800" y="962914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76200</xdr:rowOff>
    </xdr:from>
    <xdr:to>
      <xdr:col>22</xdr:col>
      <xdr:colOff>615950</xdr:colOff>
      <xdr:row>57</xdr:row>
      <xdr:rowOff>6350</xdr:rowOff>
    </xdr:to>
    <xdr:sp macro="" textlink="">
      <xdr:nvSpPr>
        <xdr:cNvPr id="251" name="フローチャート : 判断 250"/>
        <xdr:cNvSpPr/>
      </xdr:nvSpPr>
      <xdr:spPr>
        <a:xfrm>
          <a:off x="15621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162577</xdr:rowOff>
    </xdr:from>
    <xdr:ext cx="736600" cy="259045"/>
    <xdr:sp macro="" textlink="">
      <xdr:nvSpPr>
        <xdr:cNvPr id="252" name="テキスト ボックス 251"/>
        <xdr:cNvSpPr txBox="1"/>
      </xdr:nvSpPr>
      <xdr:spPr>
        <a:xfrm>
          <a:off x="15290800" y="976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1270</xdr:rowOff>
    </xdr:from>
    <xdr:to>
      <xdr:col>21</xdr:col>
      <xdr:colOff>361950</xdr:colOff>
      <xdr:row>56</xdr:row>
      <xdr:rowOff>104140</xdr:rowOff>
    </xdr:to>
    <xdr:cxnSp macro="">
      <xdr:nvCxnSpPr>
        <xdr:cNvPr id="253" name="直線コネクタ 252"/>
        <xdr:cNvCxnSpPr/>
      </xdr:nvCxnSpPr>
      <xdr:spPr>
        <a:xfrm>
          <a:off x="13893800" y="9431020"/>
          <a:ext cx="889000" cy="274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22860</xdr:rowOff>
    </xdr:from>
    <xdr:to>
      <xdr:col>21</xdr:col>
      <xdr:colOff>412750</xdr:colOff>
      <xdr:row>56</xdr:row>
      <xdr:rowOff>124460</xdr:rowOff>
    </xdr:to>
    <xdr:sp macro="" textlink="">
      <xdr:nvSpPr>
        <xdr:cNvPr id="254" name="フローチャート : 判断 253"/>
        <xdr:cNvSpPr/>
      </xdr:nvSpPr>
      <xdr:spPr>
        <a:xfrm>
          <a:off x="14732000" y="9624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134637</xdr:rowOff>
    </xdr:from>
    <xdr:ext cx="762000" cy="259045"/>
    <xdr:sp macro="" textlink="">
      <xdr:nvSpPr>
        <xdr:cNvPr id="255" name="テキスト ボックス 254"/>
        <xdr:cNvSpPr txBox="1"/>
      </xdr:nvSpPr>
      <xdr:spPr>
        <a:xfrm>
          <a:off x="14401800" y="939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88900</xdr:rowOff>
    </xdr:from>
    <xdr:to>
      <xdr:col>20</xdr:col>
      <xdr:colOff>158750</xdr:colOff>
      <xdr:row>55</xdr:row>
      <xdr:rowOff>1270</xdr:rowOff>
    </xdr:to>
    <xdr:cxnSp macro="">
      <xdr:nvCxnSpPr>
        <xdr:cNvPr id="256" name="直線コネクタ 255"/>
        <xdr:cNvCxnSpPr/>
      </xdr:nvCxnSpPr>
      <xdr:spPr>
        <a:xfrm>
          <a:off x="13004800" y="934720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22860</xdr:rowOff>
    </xdr:from>
    <xdr:to>
      <xdr:col>20</xdr:col>
      <xdr:colOff>209550</xdr:colOff>
      <xdr:row>56</xdr:row>
      <xdr:rowOff>124460</xdr:rowOff>
    </xdr:to>
    <xdr:sp macro="" textlink="">
      <xdr:nvSpPr>
        <xdr:cNvPr id="257" name="フローチャート : 判断 256"/>
        <xdr:cNvSpPr/>
      </xdr:nvSpPr>
      <xdr:spPr>
        <a:xfrm>
          <a:off x="13843000" y="9624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109237</xdr:rowOff>
    </xdr:from>
    <xdr:ext cx="762000" cy="259045"/>
    <xdr:sp macro="" textlink="">
      <xdr:nvSpPr>
        <xdr:cNvPr id="258" name="テキスト ボックス 257"/>
        <xdr:cNvSpPr txBox="1"/>
      </xdr:nvSpPr>
      <xdr:spPr>
        <a:xfrm>
          <a:off x="13512800" y="9710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15240</xdr:rowOff>
    </xdr:from>
    <xdr:to>
      <xdr:col>19</xdr:col>
      <xdr:colOff>6350</xdr:colOff>
      <xdr:row>56</xdr:row>
      <xdr:rowOff>116840</xdr:rowOff>
    </xdr:to>
    <xdr:sp macro="" textlink="">
      <xdr:nvSpPr>
        <xdr:cNvPr id="259" name="フローチャート : 判断 258"/>
        <xdr:cNvSpPr/>
      </xdr:nvSpPr>
      <xdr:spPr>
        <a:xfrm>
          <a:off x="12954000" y="9616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101617</xdr:rowOff>
    </xdr:from>
    <xdr:ext cx="762000" cy="259045"/>
    <xdr:sp macro="" textlink="">
      <xdr:nvSpPr>
        <xdr:cNvPr id="260" name="テキスト ボックス 259"/>
        <xdr:cNvSpPr txBox="1"/>
      </xdr:nvSpPr>
      <xdr:spPr>
        <a:xfrm>
          <a:off x="12623800" y="9702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55</xdr:row>
      <xdr:rowOff>118110</xdr:rowOff>
    </xdr:from>
    <xdr:to>
      <xdr:col>24</xdr:col>
      <xdr:colOff>82550</xdr:colOff>
      <xdr:row>56</xdr:row>
      <xdr:rowOff>48260</xdr:rowOff>
    </xdr:to>
    <xdr:sp macro="" textlink="">
      <xdr:nvSpPr>
        <xdr:cNvPr id="266" name="円/楕円 265"/>
        <xdr:cNvSpPr/>
      </xdr:nvSpPr>
      <xdr:spPr>
        <a:xfrm>
          <a:off x="16459200" y="9547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134637</xdr:rowOff>
    </xdr:from>
    <xdr:ext cx="762000" cy="259045"/>
    <xdr:sp macro="" textlink="">
      <xdr:nvSpPr>
        <xdr:cNvPr id="267" name="その他該当値テキスト"/>
        <xdr:cNvSpPr txBox="1"/>
      </xdr:nvSpPr>
      <xdr:spPr>
        <a:xfrm>
          <a:off x="16598900" y="939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148590</xdr:rowOff>
    </xdr:from>
    <xdr:to>
      <xdr:col>22</xdr:col>
      <xdr:colOff>615950</xdr:colOff>
      <xdr:row>56</xdr:row>
      <xdr:rowOff>78740</xdr:rowOff>
    </xdr:to>
    <xdr:sp macro="" textlink="">
      <xdr:nvSpPr>
        <xdr:cNvPr id="268" name="円/楕円 267"/>
        <xdr:cNvSpPr/>
      </xdr:nvSpPr>
      <xdr:spPr>
        <a:xfrm>
          <a:off x="15621000" y="9578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88917</xdr:rowOff>
    </xdr:from>
    <xdr:ext cx="736600" cy="259045"/>
    <xdr:sp macro="" textlink="">
      <xdr:nvSpPr>
        <xdr:cNvPr id="269" name="テキスト ボックス 268"/>
        <xdr:cNvSpPr txBox="1"/>
      </xdr:nvSpPr>
      <xdr:spPr>
        <a:xfrm>
          <a:off x="15290800" y="9347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53340</xdr:rowOff>
    </xdr:from>
    <xdr:to>
      <xdr:col>21</xdr:col>
      <xdr:colOff>412750</xdr:colOff>
      <xdr:row>56</xdr:row>
      <xdr:rowOff>154940</xdr:rowOff>
    </xdr:to>
    <xdr:sp macro="" textlink="">
      <xdr:nvSpPr>
        <xdr:cNvPr id="270" name="円/楕円 269"/>
        <xdr:cNvSpPr/>
      </xdr:nvSpPr>
      <xdr:spPr>
        <a:xfrm>
          <a:off x="14732000" y="965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139717</xdr:rowOff>
    </xdr:from>
    <xdr:ext cx="762000" cy="259045"/>
    <xdr:sp macro="" textlink="">
      <xdr:nvSpPr>
        <xdr:cNvPr id="271" name="テキスト ボックス 270"/>
        <xdr:cNvSpPr txBox="1"/>
      </xdr:nvSpPr>
      <xdr:spPr>
        <a:xfrm>
          <a:off x="14401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121920</xdr:rowOff>
    </xdr:from>
    <xdr:to>
      <xdr:col>20</xdr:col>
      <xdr:colOff>209550</xdr:colOff>
      <xdr:row>55</xdr:row>
      <xdr:rowOff>52070</xdr:rowOff>
    </xdr:to>
    <xdr:sp macro="" textlink="">
      <xdr:nvSpPr>
        <xdr:cNvPr id="272" name="円/楕円 271"/>
        <xdr:cNvSpPr/>
      </xdr:nvSpPr>
      <xdr:spPr>
        <a:xfrm>
          <a:off x="138430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62247</xdr:rowOff>
    </xdr:from>
    <xdr:ext cx="762000" cy="259045"/>
    <xdr:sp macro="" textlink="">
      <xdr:nvSpPr>
        <xdr:cNvPr id="273" name="テキスト ボックス 272"/>
        <xdr:cNvSpPr txBox="1"/>
      </xdr:nvSpPr>
      <xdr:spPr>
        <a:xfrm>
          <a:off x="13512800" y="914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38100</xdr:rowOff>
    </xdr:from>
    <xdr:to>
      <xdr:col>19</xdr:col>
      <xdr:colOff>6350</xdr:colOff>
      <xdr:row>54</xdr:row>
      <xdr:rowOff>139700</xdr:rowOff>
    </xdr:to>
    <xdr:sp macro="" textlink="">
      <xdr:nvSpPr>
        <xdr:cNvPr id="274" name="円/楕円 273"/>
        <xdr:cNvSpPr/>
      </xdr:nvSpPr>
      <xdr:spPr>
        <a:xfrm>
          <a:off x="12954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149877</xdr:rowOff>
    </xdr:from>
    <xdr:ext cx="762000" cy="259045"/>
    <xdr:sp macro="" textlink="">
      <xdr:nvSpPr>
        <xdr:cNvPr id="275" name="テキスト ボックス 274"/>
        <xdr:cNvSpPr txBox="1"/>
      </xdr:nvSpPr>
      <xdr:spPr>
        <a:xfrm>
          <a:off x="12623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33/63</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0.9</a:t>
          </a:r>
          <a:r>
            <a:rPr kumimoji="1" lang="ja-JP" altLang="en-US" sz="1300">
              <a:latin typeface="ＭＳ Ｐゴシック"/>
            </a:rPr>
            <a:t>％の減となり類似団体を下回る結果となったが、公営企業会計への繰出金、最終処分場にかかる島嶼町村一部事務組合の負担金があるため厳しい状況が続く。公営企業会計への繰出は増加傾向にあるため、公営企業の経営健全化を進め、繰出削減に努める</a:t>
          </a: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0" name="直線コネクタ 28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1" name="テキスト ボックス 290"/>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2" name="直線コネクタ 29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3" name="テキスト ボックス 292"/>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4" name="直線コネクタ 29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5" name="テキスト ボックス 294"/>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6" name="直線コネクタ 29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7" name="テキスト ボックス 296"/>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145288</xdr:rowOff>
    </xdr:from>
    <xdr:to>
      <xdr:col>24</xdr:col>
      <xdr:colOff>31750</xdr:colOff>
      <xdr:row>40</xdr:row>
      <xdr:rowOff>108712</xdr:rowOff>
    </xdr:to>
    <xdr:cxnSp macro="">
      <xdr:nvCxnSpPr>
        <xdr:cNvPr id="300" name="直線コネクタ 299"/>
        <xdr:cNvCxnSpPr/>
      </xdr:nvCxnSpPr>
      <xdr:spPr>
        <a:xfrm flipV="1">
          <a:off x="16510000" y="5974588"/>
          <a:ext cx="0" cy="9921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80789</xdr:rowOff>
    </xdr:from>
    <xdr:ext cx="762000" cy="259045"/>
    <xdr:sp macro="" textlink="">
      <xdr:nvSpPr>
        <xdr:cNvPr id="301" name="補助費等最小値テキスト"/>
        <xdr:cNvSpPr txBox="1"/>
      </xdr:nvSpPr>
      <xdr:spPr>
        <a:xfrm>
          <a:off x="16598900" y="6938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27.1</a:t>
          </a:r>
          <a:endParaRPr kumimoji="1" lang="ja-JP" altLang="en-US" sz="1000" b="1">
            <a:latin typeface="ＭＳ Ｐゴシック"/>
          </a:endParaRPr>
        </a:p>
      </xdr:txBody>
    </xdr:sp>
    <xdr:clientData/>
  </xdr:oneCellAnchor>
  <xdr:twoCellAnchor>
    <xdr:from>
      <xdr:col>23</xdr:col>
      <xdr:colOff>628650</xdr:colOff>
      <xdr:row>40</xdr:row>
      <xdr:rowOff>108712</xdr:rowOff>
    </xdr:from>
    <xdr:to>
      <xdr:col>24</xdr:col>
      <xdr:colOff>120650</xdr:colOff>
      <xdr:row>40</xdr:row>
      <xdr:rowOff>108712</xdr:rowOff>
    </xdr:to>
    <xdr:cxnSp macro="">
      <xdr:nvCxnSpPr>
        <xdr:cNvPr id="302" name="直線コネクタ 301"/>
        <xdr:cNvCxnSpPr/>
      </xdr:nvCxnSpPr>
      <xdr:spPr>
        <a:xfrm>
          <a:off x="16421100" y="69667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60215</xdr:rowOff>
    </xdr:from>
    <xdr:ext cx="762000" cy="259045"/>
    <xdr:sp macro="" textlink="">
      <xdr:nvSpPr>
        <xdr:cNvPr id="303" name="補助費等最大値テキスト"/>
        <xdr:cNvSpPr txBox="1"/>
      </xdr:nvSpPr>
      <xdr:spPr>
        <a:xfrm>
          <a:off x="16598900" y="5718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23</xdr:col>
      <xdr:colOff>628650</xdr:colOff>
      <xdr:row>34</xdr:row>
      <xdr:rowOff>145288</xdr:rowOff>
    </xdr:from>
    <xdr:to>
      <xdr:col>24</xdr:col>
      <xdr:colOff>120650</xdr:colOff>
      <xdr:row>34</xdr:row>
      <xdr:rowOff>145288</xdr:rowOff>
    </xdr:to>
    <xdr:cxnSp macro="">
      <xdr:nvCxnSpPr>
        <xdr:cNvPr id="304" name="直線コネクタ 303"/>
        <xdr:cNvCxnSpPr/>
      </xdr:nvCxnSpPr>
      <xdr:spPr>
        <a:xfrm>
          <a:off x="16421100" y="5974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33274</xdr:rowOff>
    </xdr:from>
    <xdr:to>
      <xdr:col>24</xdr:col>
      <xdr:colOff>31750</xdr:colOff>
      <xdr:row>37</xdr:row>
      <xdr:rowOff>74422</xdr:rowOff>
    </xdr:to>
    <xdr:cxnSp macro="">
      <xdr:nvCxnSpPr>
        <xdr:cNvPr id="305" name="直線コネクタ 304"/>
        <xdr:cNvCxnSpPr/>
      </xdr:nvCxnSpPr>
      <xdr:spPr>
        <a:xfrm flipV="1">
          <a:off x="15671800" y="6376924"/>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144289</xdr:rowOff>
    </xdr:from>
    <xdr:ext cx="762000" cy="259045"/>
    <xdr:sp macro="" textlink="">
      <xdr:nvSpPr>
        <xdr:cNvPr id="306" name="補助費等平均値テキスト"/>
        <xdr:cNvSpPr txBox="1"/>
      </xdr:nvSpPr>
      <xdr:spPr>
        <a:xfrm>
          <a:off x="16598900" y="63164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762</xdr:rowOff>
    </xdr:from>
    <xdr:to>
      <xdr:col>24</xdr:col>
      <xdr:colOff>82550</xdr:colOff>
      <xdr:row>37</xdr:row>
      <xdr:rowOff>102362</xdr:rowOff>
    </xdr:to>
    <xdr:sp macro="" textlink="">
      <xdr:nvSpPr>
        <xdr:cNvPr id="307" name="フローチャート : 判断 306"/>
        <xdr:cNvSpPr/>
      </xdr:nvSpPr>
      <xdr:spPr>
        <a:xfrm>
          <a:off x="164592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149860</xdr:rowOff>
    </xdr:from>
    <xdr:to>
      <xdr:col>22</xdr:col>
      <xdr:colOff>565150</xdr:colOff>
      <xdr:row>37</xdr:row>
      <xdr:rowOff>74422</xdr:rowOff>
    </xdr:to>
    <xdr:cxnSp macro="">
      <xdr:nvCxnSpPr>
        <xdr:cNvPr id="308" name="直線コネクタ 307"/>
        <xdr:cNvCxnSpPr/>
      </xdr:nvCxnSpPr>
      <xdr:spPr>
        <a:xfrm>
          <a:off x="14782800" y="6322060"/>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163068</xdr:rowOff>
    </xdr:from>
    <xdr:to>
      <xdr:col>22</xdr:col>
      <xdr:colOff>615950</xdr:colOff>
      <xdr:row>37</xdr:row>
      <xdr:rowOff>93218</xdr:rowOff>
    </xdr:to>
    <xdr:sp macro="" textlink="">
      <xdr:nvSpPr>
        <xdr:cNvPr id="309" name="フローチャート : 判断 308"/>
        <xdr:cNvSpPr/>
      </xdr:nvSpPr>
      <xdr:spPr>
        <a:xfrm>
          <a:off x="15621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103395</xdr:rowOff>
    </xdr:from>
    <xdr:ext cx="736600" cy="259045"/>
    <xdr:sp macro="" textlink="">
      <xdr:nvSpPr>
        <xdr:cNvPr id="310" name="テキスト ボックス 309"/>
        <xdr:cNvSpPr txBox="1"/>
      </xdr:nvSpPr>
      <xdr:spPr>
        <a:xfrm>
          <a:off x="15290800" y="61041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62992</xdr:rowOff>
    </xdr:from>
    <xdr:to>
      <xdr:col>21</xdr:col>
      <xdr:colOff>361950</xdr:colOff>
      <xdr:row>36</xdr:row>
      <xdr:rowOff>149860</xdr:rowOff>
    </xdr:to>
    <xdr:cxnSp macro="">
      <xdr:nvCxnSpPr>
        <xdr:cNvPr id="311" name="直線コネクタ 310"/>
        <xdr:cNvCxnSpPr/>
      </xdr:nvCxnSpPr>
      <xdr:spPr>
        <a:xfrm>
          <a:off x="13893800" y="6235192"/>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149352</xdr:rowOff>
    </xdr:from>
    <xdr:to>
      <xdr:col>21</xdr:col>
      <xdr:colOff>412750</xdr:colOff>
      <xdr:row>37</xdr:row>
      <xdr:rowOff>79502</xdr:rowOff>
    </xdr:to>
    <xdr:sp macro="" textlink="">
      <xdr:nvSpPr>
        <xdr:cNvPr id="312" name="フローチャート : 判断 311"/>
        <xdr:cNvSpPr/>
      </xdr:nvSpPr>
      <xdr:spPr>
        <a:xfrm>
          <a:off x="14732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64279</xdr:rowOff>
    </xdr:from>
    <xdr:ext cx="762000" cy="259045"/>
    <xdr:sp macro="" textlink="">
      <xdr:nvSpPr>
        <xdr:cNvPr id="313" name="テキスト ボックス 312"/>
        <xdr:cNvSpPr txBox="1"/>
      </xdr:nvSpPr>
      <xdr:spPr>
        <a:xfrm>
          <a:off x="14401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35560</xdr:rowOff>
    </xdr:from>
    <xdr:to>
      <xdr:col>20</xdr:col>
      <xdr:colOff>158750</xdr:colOff>
      <xdr:row>36</xdr:row>
      <xdr:rowOff>62992</xdr:rowOff>
    </xdr:to>
    <xdr:cxnSp macro="">
      <xdr:nvCxnSpPr>
        <xdr:cNvPr id="314" name="直線コネクタ 313"/>
        <xdr:cNvCxnSpPr/>
      </xdr:nvCxnSpPr>
      <xdr:spPr>
        <a:xfrm>
          <a:off x="13004800" y="620776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149352</xdr:rowOff>
    </xdr:from>
    <xdr:to>
      <xdr:col>20</xdr:col>
      <xdr:colOff>209550</xdr:colOff>
      <xdr:row>37</xdr:row>
      <xdr:rowOff>79502</xdr:rowOff>
    </xdr:to>
    <xdr:sp macro="" textlink="">
      <xdr:nvSpPr>
        <xdr:cNvPr id="315" name="フローチャート : 判断 314"/>
        <xdr:cNvSpPr/>
      </xdr:nvSpPr>
      <xdr:spPr>
        <a:xfrm>
          <a:off x="13843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64279</xdr:rowOff>
    </xdr:from>
    <xdr:ext cx="762000" cy="259045"/>
    <xdr:sp macro="" textlink="">
      <xdr:nvSpPr>
        <xdr:cNvPr id="316" name="テキスト ボックス 315"/>
        <xdr:cNvSpPr txBox="1"/>
      </xdr:nvSpPr>
      <xdr:spPr>
        <a:xfrm>
          <a:off x="13512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131064</xdr:rowOff>
    </xdr:from>
    <xdr:to>
      <xdr:col>19</xdr:col>
      <xdr:colOff>6350</xdr:colOff>
      <xdr:row>37</xdr:row>
      <xdr:rowOff>61214</xdr:rowOff>
    </xdr:to>
    <xdr:sp macro="" textlink="">
      <xdr:nvSpPr>
        <xdr:cNvPr id="317" name="フローチャート : 判断 316"/>
        <xdr:cNvSpPr/>
      </xdr:nvSpPr>
      <xdr:spPr>
        <a:xfrm>
          <a:off x="12954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45991</xdr:rowOff>
    </xdr:from>
    <xdr:ext cx="762000" cy="259045"/>
    <xdr:sp macro="" textlink="">
      <xdr:nvSpPr>
        <xdr:cNvPr id="318" name="テキスト ボックス 317"/>
        <xdr:cNvSpPr txBox="1"/>
      </xdr:nvSpPr>
      <xdr:spPr>
        <a:xfrm>
          <a:off x="12623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36</xdr:row>
      <xdr:rowOff>153924</xdr:rowOff>
    </xdr:from>
    <xdr:to>
      <xdr:col>24</xdr:col>
      <xdr:colOff>82550</xdr:colOff>
      <xdr:row>37</xdr:row>
      <xdr:rowOff>84074</xdr:rowOff>
    </xdr:to>
    <xdr:sp macro="" textlink="">
      <xdr:nvSpPr>
        <xdr:cNvPr id="324" name="円/楕円 323"/>
        <xdr:cNvSpPr/>
      </xdr:nvSpPr>
      <xdr:spPr>
        <a:xfrm>
          <a:off x="16459200" y="632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170451</xdr:rowOff>
    </xdr:from>
    <xdr:ext cx="762000" cy="259045"/>
    <xdr:sp macro="" textlink="">
      <xdr:nvSpPr>
        <xdr:cNvPr id="325" name="補助費等該当値テキスト"/>
        <xdr:cNvSpPr txBox="1"/>
      </xdr:nvSpPr>
      <xdr:spPr>
        <a:xfrm>
          <a:off x="16598900" y="6171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23622</xdr:rowOff>
    </xdr:from>
    <xdr:to>
      <xdr:col>22</xdr:col>
      <xdr:colOff>615950</xdr:colOff>
      <xdr:row>37</xdr:row>
      <xdr:rowOff>125222</xdr:rowOff>
    </xdr:to>
    <xdr:sp macro="" textlink="">
      <xdr:nvSpPr>
        <xdr:cNvPr id="326" name="円/楕円 325"/>
        <xdr:cNvSpPr/>
      </xdr:nvSpPr>
      <xdr:spPr>
        <a:xfrm>
          <a:off x="15621000" y="636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109999</xdr:rowOff>
    </xdr:from>
    <xdr:ext cx="736600" cy="259045"/>
    <xdr:sp macro="" textlink="">
      <xdr:nvSpPr>
        <xdr:cNvPr id="327" name="テキスト ボックス 326"/>
        <xdr:cNvSpPr txBox="1"/>
      </xdr:nvSpPr>
      <xdr:spPr>
        <a:xfrm>
          <a:off x="15290800" y="6453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99060</xdr:rowOff>
    </xdr:from>
    <xdr:to>
      <xdr:col>21</xdr:col>
      <xdr:colOff>412750</xdr:colOff>
      <xdr:row>37</xdr:row>
      <xdr:rowOff>29210</xdr:rowOff>
    </xdr:to>
    <xdr:sp macro="" textlink="">
      <xdr:nvSpPr>
        <xdr:cNvPr id="328" name="円/楕円 327"/>
        <xdr:cNvSpPr/>
      </xdr:nvSpPr>
      <xdr:spPr>
        <a:xfrm>
          <a:off x="14732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39387</xdr:rowOff>
    </xdr:from>
    <xdr:ext cx="762000" cy="259045"/>
    <xdr:sp macro="" textlink="">
      <xdr:nvSpPr>
        <xdr:cNvPr id="329" name="テキスト ボックス 328"/>
        <xdr:cNvSpPr txBox="1"/>
      </xdr:nvSpPr>
      <xdr:spPr>
        <a:xfrm>
          <a:off x="14401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12192</xdr:rowOff>
    </xdr:from>
    <xdr:to>
      <xdr:col>20</xdr:col>
      <xdr:colOff>209550</xdr:colOff>
      <xdr:row>36</xdr:row>
      <xdr:rowOff>113792</xdr:rowOff>
    </xdr:to>
    <xdr:sp macro="" textlink="">
      <xdr:nvSpPr>
        <xdr:cNvPr id="330" name="円/楕円 329"/>
        <xdr:cNvSpPr/>
      </xdr:nvSpPr>
      <xdr:spPr>
        <a:xfrm>
          <a:off x="13843000" y="618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123969</xdr:rowOff>
    </xdr:from>
    <xdr:ext cx="762000" cy="259045"/>
    <xdr:sp macro="" textlink="">
      <xdr:nvSpPr>
        <xdr:cNvPr id="331" name="テキスト ボックス 330"/>
        <xdr:cNvSpPr txBox="1"/>
      </xdr:nvSpPr>
      <xdr:spPr>
        <a:xfrm>
          <a:off x="13512800" y="595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156210</xdr:rowOff>
    </xdr:from>
    <xdr:to>
      <xdr:col>19</xdr:col>
      <xdr:colOff>6350</xdr:colOff>
      <xdr:row>36</xdr:row>
      <xdr:rowOff>86360</xdr:rowOff>
    </xdr:to>
    <xdr:sp macro="" textlink="">
      <xdr:nvSpPr>
        <xdr:cNvPr id="332" name="円/楕円 331"/>
        <xdr:cNvSpPr/>
      </xdr:nvSpPr>
      <xdr:spPr>
        <a:xfrm>
          <a:off x="12954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96537</xdr:rowOff>
    </xdr:from>
    <xdr:ext cx="762000" cy="259045"/>
    <xdr:sp macro="" textlink="">
      <xdr:nvSpPr>
        <xdr:cNvPr id="333" name="テキスト ボックス 332"/>
        <xdr:cNvSpPr txBox="1"/>
      </xdr:nvSpPr>
      <xdr:spPr>
        <a:xfrm>
          <a:off x="12623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48/63</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庁舎建設、消防デジタル無線整備などの大規模事業が集中したこともあり、公債費のピークは平成２８年度と見込んでいる。</a:t>
          </a:r>
          <a:endParaRPr kumimoji="1" lang="en-US" altLang="ja-JP" sz="1300">
            <a:latin typeface="ＭＳ Ｐゴシック"/>
          </a:endParaRPr>
        </a:p>
        <a:p>
          <a:r>
            <a:rPr kumimoji="1" lang="ja-JP" altLang="en-US" sz="1300">
              <a:latin typeface="ＭＳ Ｐゴシック"/>
            </a:rPr>
            <a:t>　今後も公民館建設や焼却場の建替えが控えており、非常に厳しい財政運営と予想されるが、建設事業の平準化を図り、新規発行債を抑制し、健全な財政運営に努める。</a:t>
          </a:r>
        </a:p>
      </xdr:txBody>
    </xdr:sp>
    <xdr:clientData/>
  </xdr:twoCellAnchor>
  <xdr:oneCellAnchor>
    <xdr:from>
      <xdr:col>1</xdr:col>
      <xdr:colOff>28575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8" name="直線コネクタ 347"/>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9" name="テキスト ボックス 348"/>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0" name="直線コネクタ 349"/>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1" name="テキスト ボックス 350"/>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2" name="直線コネクタ 351"/>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3" name="テキスト ボックス 352"/>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4" name="直線コネクタ 353"/>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5" name="テキスト ボックス 354"/>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6" name="直線コネクタ 355"/>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7" name="テキスト ボックス 356"/>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8" name="直線コネクタ 357"/>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9"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96520</xdr:rowOff>
    </xdr:from>
    <xdr:to>
      <xdr:col>7</xdr:col>
      <xdr:colOff>15875</xdr:colOff>
      <xdr:row>82</xdr:row>
      <xdr:rowOff>5080</xdr:rowOff>
    </xdr:to>
    <xdr:cxnSp macro="">
      <xdr:nvCxnSpPr>
        <xdr:cNvPr id="360" name="直線コネクタ 359"/>
        <xdr:cNvCxnSpPr/>
      </xdr:nvCxnSpPr>
      <xdr:spPr>
        <a:xfrm flipV="1">
          <a:off x="4826000" y="12612370"/>
          <a:ext cx="0" cy="14516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148607</xdr:rowOff>
    </xdr:from>
    <xdr:ext cx="762000" cy="259045"/>
    <xdr:sp macro="" textlink="">
      <xdr:nvSpPr>
        <xdr:cNvPr id="361" name="公債費最小値テキスト"/>
        <xdr:cNvSpPr txBox="1"/>
      </xdr:nvSpPr>
      <xdr:spPr>
        <a:xfrm>
          <a:off x="4914900" y="14036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40.8</a:t>
          </a:r>
          <a:endParaRPr kumimoji="1" lang="ja-JP" altLang="en-US" sz="1000" b="1">
            <a:latin typeface="ＭＳ Ｐゴシック"/>
          </a:endParaRPr>
        </a:p>
      </xdr:txBody>
    </xdr:sp>
    <xdr:clientData/>
  </xdr:oneCellAnchor>
  <xdr:twoCellAnchor>
    <xdr:from>
      <xdr:col>6</xdr:col>
      <xdr:colOff>612775</xdr:colOff>
      <xdr:row>82</xdr:row>
      <xdr:rowOff>5080</xdr:rowOff>
    </xdr:from>
    <xdr:to>
      <xdr:col>7</xdr:col>
      <xdr:colOff>104775</xdr:colOff>
      <xdr:row>82</xdr:row>
      <xdr:rowOff>5080</xdr:rowOff>
    </xdr:to>
    <xdr:cxnSp macro="">
      <xdr:nvCxnSpPr>
        <xdr:cNvPr id="362" name="直線コネクタ 361"/>
        <xdr:cNvCxnSpPr/>
      </xdr:nvCxnSpPr>
      <xdr:spPr>
        <a:xfrm>
          <a:off x="4737100" y="14063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11447</xdr:rowOff>
    </xdr:from>
    <xdr:ext cx="762000" cy="259045"/>
    <xdr:sp macro="" textlink="">
      <xdr:nvSpPr>
        <xdr:cNvPr id="363" name="公債費最大値テキスト"/>
        <xdr:cNvSpPr txBox="1"/>
      </xdr:nvSpPr>
      <xdr:spPr>
        <a:xfrm>
          <a:off x="4914900" y="12355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6</xdr:col>
      <xdr:colOff>612775</xdr:colOff>
      <xdr:row>73</xdr:row>
      <xdr:rowOff>96520</xdr:rowOff>
    </xdr:from>
    <xdr:to>
      <xdr:col>7</xdr:col>
      <xdr:colOff>104775</xdr:colOff>
      <xdr:row>73</xdr:row>
      <xdr:rowOff>96520</xdr:rowOff>
    </xdr:to>
    <xdr:cxnSp macro="">
      <xdr:nvCxnSpPr>
        <xdr:cNvPr id="364" name="直線コネクタ 363"/>
        <xdr:cNvCxnSpPr/>
      </xdr:nvCxnSpPr>
      <xdr:spPr>
        <a:xfrm>
          <a:off x="4737100" y="12612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8889</xdr:rowOff>
    </xdr:from>
    <xdr:to>
      <xdr:col>7</xdr:col>
      <xdr:colOff>15875</xdr:colOff>
      <xdr:row>77</xdr:row>
      <xdr:rowOff>8889</xdr:rowOff>
    </xdr:to>
    <xdr:cxnSp macro="">
      <xdr:nvCxnSpPr>
        <xdr:cNvPr id="365" name="直線コネクタ 364"/>
        <xdr:cNvCxnSpPr/>
      </xdr:nvCxnSpPr>
      <xdr:spPr>
        <a:xfrm>
          <a:off x="3987800" y="1321053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27957</xdr:rowOff>
    </xdr:from>
    <xdr:ext cx="762000" cy="259045"/>
    <xdr:sp macro="" textlink="">
      <xdr:nvSpPr>
        <xdr:cNvPr id="366" name="公債費平均値テキスト"/>
        <xdr:cNvSpPr txBox="1"/>
      </xdr:nvSpPr>
      <xdr:spPr>
        <a:xfrm>
          <a:off x="4914900" y="128867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11430</xdr:rowOff>
    </xdr:from>
    <xdr:to>
      <xdr:col>7</xdr:col>
      <xdr:colOff>66675</xdr:colOff>
      <xdr:row>76</xdr:row>
      <xdr:rowOff>113030</xdr:rowOff>
    </xdr:to>
    <xdr:sp macro="" textlink="">
      <xdr:nvSpPr>
        <xdr:cNvPr id="367" name="フローチャート : 判断 366"/>
        <xdr:cNvSpPr/>
      </xdr:nvSpPr>
      <xdr:spPr>
        <a:xfrm>
          <a:off x="4775200" y="13041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142239</xdr:rowOff>
    </xdr:from>
    <xdr:to>
      <xdr:col>5</xdr:col>
      <xdr:colOff>549275</xdr:colOff>
      <xdr:row>77</xdr:row>
      <xdr:rowOff>8889</xdr:rowOff>
    </xdr:to>
    <xdr:cxnSp macro="">
      <xdr:nvCxnSpPr>
        <xdr:cNvPr id="368" name="直線コネクタ 367"/>
        <xdr:cNvCxnSpPr/>
      </xdr:nvCxnSpPr>
      <xdr:spPr>
        <a:xfrm>
          <a:off x="3098800" y="13172439"/>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72389</xdr:rowOff>
    </xdr:from>
    <xdr:to>
      <xdr:col>5</xdr:col>
      <xdr:colOff>600075</xdr:colOff>
      <xdr:row>77</xdr:row>
      <xdr:rowOff>2539</xdr:rowOff>
    </xdr:to>
    <xdr:sp macro="" textlink="">
      <xdr:nvSpPr>
        <xdr:cNvPr id="369" name="フローチャート : 判断 368"/>
        <xdr:cNvSpPr/>
      </xdr:nvSpPr>
      <xdr:spPr>
        <a:xfrm>
          <a:off x="3937000" y="13102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12717</xdr:rowOff>
    </xdr:from>
    <xdr:ext cx="736600" cy="259045"/>
    <xdr:sp macro="" textlink="">
      <xdr:nvSpPr>
        <xdr:cNvPr id="370" name="テキスト ボックス 369"/>
        <xdr:cNvSpPr txBox="1"/>
      </xdr:nvSpPr>
      <xdr:spPr>
        <a:xfrm>
          <a:off x="3606800" y="128714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123189</xdr:rowOff>
    </xdr:from>
    <xdr:to>
      <xdr:col>4</xdr:col>
      <xdr:colOff>346075</xdr:colOff>
      <xdr:row>76</xdr:row>
      <xdr:rowOff>142239</xdr:rowOff>
    </xdr:to>
    <xdr:cxnSp macro="">
      <xdr:nvCxnSpPr>
        <xdr:cNvPr id="371" name="直線コネクタ 370"/>
        <xdr:cNvCxnSpPr/>
      </xdr:nvCxnSpPr>
      <xdr:spPr>
        <a:xfrm>
          <a:off x="2209800" y="13153389"/>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87630</xdr:rowOff>
    </xdr:from>
    <xdr:to>
      <xdr:col>4</xdr:col>
      <xdr:colOff>396875</xdr:colOff>
      <xdr:row>77</xdr:row>
      <xdr:rowOff>17780</xdr:rowOff>
    </xdr:to>
    <xdr:sp macro="" textlink="">
      <xdr:nvSpPr>
        <xdr:cNvPr id="372" name="フローチャート : 判断 371"/>
        <xdr:cNvSpPr/>
      </xdr:nvSpPr>
      <xdr:spPr>
        <a:xfrm>
          <a:off x="3048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27957</xdr:rowOff>
    </xdr:from>
    <xdr:ext cx="762000" cy="259045"/>
    <xdr:sp macro="" textlink="">
      <xdr:nvSpPr>
        <xdr:cNvPr id="373" name="テキスト ボックス 372"/>
        <xdr:cNvSpPr txBox="1"/>
      </xdr:nvSpPr>
      <xdr:spPr>
        <a:xfrm>
          <a:off x="2717800" y="12886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123189</xdr:rowOff>
    </xdr:from>
    <xdr:to>
      <xdr:col>3</xdr:col>
      <xdr:colOff>142875</xdr:colOff>
      <xdr:row>76</xdr:row>
      <xdr:rowOff>168911</xdr:rowOff>
    </xdr:to>
    <xdr:cxnSp macro="">
      <xdr:nvCxnSpPr>
        <xdr:cNvPr id="374" name="直線コネクタ 373"/>
        <xdr:cNvCxnSpPr/>
      </xdr:nvCxnSpPr>
      <xdr:spPr>
        <a:xfrm flipV="1">
          <a:off x="1320800" y="13153389"/>
          <a:ext cx="8890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99061</xdr:rowOff>
    </xdr:from>
    <xdr:to>
      <xdr:col>3</xdr:col>
      <xdr:colOff>193675</xdr:colOff>
      <xdr:row>77</xdr:row>
      <xdr:rowOff>29211</xdr:rowOff>
    </xdr:to>
    <xdr:sp macro="" textlink="">
      <xdr:nvSpPr>
        <xdr:cNvPr id="375" name="フローチャート : 判断 374"/>
        <xdr:cNvSpPr/>
      </xdr:nvSpPr>
      <xdr:spPr>
        <a:xfrm>
          <a:off x="2159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13988</xdr:rowOff>
    </xdr:from>
    <xdr:ext cx="762000" cy="259045"/>
    <xdr:sp macro="" textlink="">
      <xdr:nvSpPr>
        <xdr:cNvPr id="376" name="テキスト ボックス 375"/>
        <xdr:cNvSpPr txBox="1"/>
      </xdr:nvSpPr>
      <xdr:spPr>
        <a:xfrm>
          <a:off x="1828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125730</xdr:rowOff>
    </xdr:from>
    <xdr:to>
      <xdr:col>1</xdr:col>
      <xdr:colOff>676275</xdr:colOff>
      <xdr:row>77</xdr:row>
      <xdr:rowOff>55880</xdr:rowOff>
    </xdr:to>
    <xdr:sp macro="" textlink="">
      <xdr:nvSpPr>
        <xdr:cNvPr id="377" name="フローチャート : 判断 376"/>
        <xdr:cNvSpPr/>
      </xdr:nvSpPr>
      <xdr:spPr>
        <a:xfrm>
          <a:off x="1270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40657</xdr:rowOff>
    </xdr:from>
    <xdr:ext cx="762000" cy="259045"/>
    <xdr:sp macro="" textlink="">
      <xdr:nvSpPr>
        <xdr:cNvPr id="378" name="テキスト ボックス 377"/>
        <xdr:cNvSpPr txBox="1"/>
      </xdr:nvSpPr>
      <xdr:spPr>
        <a:xfrm>
          <a:off x="939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9" name="テキスト ボックス 378"/>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0" name="テキスト ボックス 379"/>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1" name="テキスト ボックス 380"/>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2" name="テキスト ボックス 381"/>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3" name="テキスト ボックス 382"/>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76</xdr:row>
      <xdr:rowOff>129539</xdr:rowOff>
    </xdr:from>
    <xdr:to>
      <xdr:col>7</xdr:col>
      <xdr:colOff>66675</xdr:colOff>
      <xdr:row>77</xdr:row>
      <xdr:rowOff>59689</xdr:rowOff>
    </xdr:to>
    <xdr:sp macro="" textlink="">
      <xdr:nvSpPr>
        <xdr:cNvPr id="384" name="円/楕円 383"/>
        <xdr:cNvSpPr/>
      </xdr:nvSpPr>
      <xdr:spPr>
        <a:xfrm>
          <a:off x="4775200" y="13159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101616</xdr:rowOff>
    </xdr:from>
    <xdr:ext cx="762000" cy="259045"/>
    <xdr:sp macro="" textlink="">
      <xdr:nvSpPr>
        <xdr:cNvPr id="385" name="公債費該当値テキスト"/>
        <xdr:cNvSpPr txBox="1"/>
      </xdr:nvSpPr>
      <xdr:spPr>
        <a:xfrm>
          <a:off x="4914900" y="13131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129539</xdr:rowOff>
    </xdr:from>
    <xdr:to>
      <xdr:col>5</xdr:col>
      <xdr:colOff>600075</xdr:colOff>
      <xdr:row>77</xdr:row>
      <xdr:rowOff>59689</xdr:rowOff>
    </xdr:to>
    <xdr:sp macro="" textlink="">
      <xdr:nvSpPr>
        <xdr:cNvPr id="386" name="円/楕円 385"/>
        <xdr:cNvSpPr/>
      </xdr:nvSpPr>
      <xdr:spPr>
        <a:xfrm>
          <a:off x="3937000" y="13159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44466</xdr:rowOff>
    </xdr:from>
    <xdr:ext cx="736600" cy="259045"/>
    <xdr:sp macro="" textlink="">
      <xdr:nvSpPr>
        <xdr:cNvPr id="387" name="テキスト ボックス 386"/>
        <xdr:cNvSpPr txBox="1"/>
      </xdr:nvSpPr>
      <xdr:spPr>
        <a:xfrm>
          <a:off x="3606800" y="13246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91439</xdr:rowOff>
    </xdr:from>
    <xdr:to>
      <xdr:col>4</xdr:col>
      <xdr:colOff>396875</xdr:colOff>
      <xdr:row>77</xdr:row>
      <xdr:rowOff>21589</xdr:rowOff>
    </xdr:to>
    <xdr:sp macro="" textlink="">
      <xdr:nvSpPr>
        <xdr:cNvPr id="388" name="円/楕円 387"/>
        <xdr:cNvSpPr/>
      </xdr:nvSpPr>
      <xdr:spPr>
        <a:xfrm>
          <a:off x="3048000" y="13121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6366</xdr:rowOff>
    </xdr:from>
    <xdr:ext cx="762000" cy="259045"/>
    <xdr:sp macro="" textlink="">
      <xdr:nvSpPr>
        <xdr:cNvPr id="389" name="テキスト ボックス 388"/>
        <xdr:cNvSpPr txBox="1"/>
      </xdr:nvSpPr>
      <xdr:spPr>
        <a:xfrm>
          <a:off x="2717800" y="13208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72389</xdr:rowOff>
    </xdr:from>
    <xdr:to>
      <xdr:col>3</xdr:col>
      <xdr:colOff>193675</xdr:colOff>
      <xdr:row>77</xdr:row>
      <xdr:rowOff>2539</xdr:rowOff>
    </xdr:to>
    <xdr:sp macro="" textlink="">
      <xdr:nvSpPr>
        <xdr:cNvPr id="390" name="円/楕円 389"/>
        <xdr:cNvSpPr/>
      </xdr:nvSpPr>
      <xdr:spPr>
        <a:xfrm>
          <a:off x="2159000" y="13102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12717</xdr:rowOff>
    </xdr:from>
    <xdr:ext cx="762000" cy="259045"/>
    <xdr:sp macro="" textlink="">
      <xdr:nvSpPr>
        <xdr:cNvPr id="391" name="テキスト ボックス 390"/>
        <xdr:cNvSpPr txBox="1"/>
      </xdr:nvSpPr>
      <xdr:spPr>
        <a:xfrm>
          <a:off x="1828800" y="12871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118111</xdr:rowOff>
    </xdr:from>
    <xdr:to>
      <xdr:col>1</xdr:col>
      <xdr:colOff>676275</xdr:colOff>
      <xdr:row>77</xdr:row>
      <xdr:rowOff>48261</xdr:rowOff>
    </xdr:to>
    <xdr:sp macro="" textlink="">
      <xdr:nvSpPr>
        <xdr:cNvPr id="392" name="円/楕円 391"/>
        <xdr:cNvSpPr/>
      </xdr:nvSpPr>
      <xdr:spPr>
        <a:xfrm>
          <a:off x="1270000" y="13148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58437</xdr:rowOff>
    </xdr:from>
    <xdr:ext cx="762000" cy="259045"/>
    <xdr:sp macro="" textlink="">
      <xdr:nvSpPr>
        <xdr:cNvPr id="393" name="テキスト ボックス 392"/>
        <xdr:cNvSpPr txBox="1"/>
      </xdr:nvSpPr>
      <xdr:spPr>
        <a:xfrm>
          <a:off x="939800" y="12917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4" name="正方形/長方形 393"/>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5" name="正方形/長方形 394"/>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6" name="正方形/長方形 395"/>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27/63</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7" name="正方形/長方形 396"/>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8" name="正方形/長方形 397"/>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9" name="正方形/長方形 398"/>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0" name="正方形/長方形 399"/>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78.6</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1" name="正方形/長方形 400"/>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2" name="正方形/長方形 401"/>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3" name="正方形/長方形 402"/>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4" name="テキスト ボックス 403"/>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今年度は公営企業会計への繰出による補助費等の減により、２．２％改善し、類似団体を下回る結果となった。</a:t>
          </a:r>
        </a:p>
        <a:p>
          <a:r>
            <a:rPr kumimoji="1" lang="ja-JP" altLang="en-US" sz="1300">
              <a:latin typeface="ＭＳ Ｐゴシック"/>
            </a:rPr>
            <a:t>　今後も公営企業への繰出増は懸念されるが、適正な人員管理、歳出削減により、同水準をキープをするよう努める。</a:t>
          </a:r>
        </a:p>
      </xdr:txBody>
    </xdr:sp>
    <xdr:clientData/>
  </xdr:twoCellAnchor>
  <xdr:oneCellAnchor>
    <xdr:from>
      <xdr:col>18</xdr:col>
      <xdr:colOff>44450</xdr:colOff>
      <xdr:row>69</xdr:row>
      <xdr:rowOff>107950</xdr:rowOff>
    </xdr:from>
    <xdr:ext cx="298543" cy="225703"/>
    <xdr:sp macro="" textlink="">
      <xdr:nvSpPr>
        <xdr:cNvPr id="405" name="テキスト ボックス 404"/>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6" name="直線コネクタ 405"/>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7" name="テキスト ボックス 406"/>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8" name="直線コネクタ 407"/>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9" name="テキスト ボックス 408"/>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10" name="直線コネクタ 409"/>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11" name="テキスト ボックス 410"/>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12" name="直線コネクタ 411"/>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13" name="テキスト ボックス 412"/>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14" name="直線コネクタ 413"/>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15" name="テキスト ボックス 414"/>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16" name="直線コネクタ 415"/>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17" name="テキスト ボックス 416"/>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8" name="直線コネクタ 417"/>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9" name="テキスト ボックス 418"/>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0" name="直線コネクタ 41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1" name="テキスト ボックス 42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115570</xdr:rowOff>
    </xdr:from>
    <xdr:to>
      <xdr:col>24</xdr:col>
      <xdr:colOff>31750</xdr:colOff>
      <xdr:row>81</xdr:row>
      <xdr:rowOff>17599</xdr:rowOff>
    </xdr:to>
    <xdr:cxnSp macro="">
      <xdr:nvCxnSpPr>
        <xdr:cNvPr id="423" name="直線コネクタ 422"/>
        <xdr:cNvCxnSpPr/>
      </xdr:nvCxnSpPr>
      <xdr:spPr>
        <a:xfrm flipV="1">
          <a:off x="16510000" y="12631420"/>
          <a:ext cx="0" cy="12736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161126</xdr:rowOff>
    </xdr:from>
    <xdr:ext cx="762000" cy="259045"/>
    <xdr:sp macro="" textlink="">
      <xdr:nvSpPr>
        <xdr:cNvPr id="424" name="公債費以外最小値テキスト"/>
        <xdr:cNvSpPr txBox="1"/>
      </xdr:nvSpPr>
      <xdr:spPr>
        <a:xfrm>
          <a:off x="16598900" y="13877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84.4</a:t>
          </a:r>
          <a:endParaRPr kumimoji="1" lang="ja-JP" altLang="en-US" sz="1000" b="1">
            <a:latin typeface="ＭＳ Ｐゴシック"/>
          </a:endParaRPr>
        </a:p>
      </xdr:txBody>
    </xdr:sp>
    <xdr:clientData/>
  </xdr:oneCellAnchor>
  <xdr:twoCellAnchor>
    <xdr:from>
      <xdr:col>23</xdr:col>
      <xdr:colOff>628650</xdr:colOff>
      <xdr:row>81</xdr:row>
      <xdr:rowOff>17599</xdr:rowOff>
    </xdr:from>
    <xdr:to>
      <xdr:col>24</xdr:col>
      <xdr:colOff>120650</xdr:colOff>
      <xdr:row>81</xdr:row>
      <xdr:rowOff>17599</xdr:rowOff>
    </xdr:to>
    <xdr:cxnSp macro="">
      <xdr:nvCxnSpPr>
        <xdr:cNvPr id="425" name="直線コネクタ 424"/>
        <xdr:cNvCxnSpPr/>
      </xdr:nvCxnSpPr>
      <xdr:spPr>
        <a:xfrm>
          <a:off x="16421100" y="139050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30497</xdr:rowOff>
    </xdr:from>
    <xdr:ext cx="762000" cy="259045"/>
    <xdr:sp macro="" textlink="">
      <xdr:nvSpPr>
        <xdr:cNvPr id="426" name="公債費以外最大値テキスト"/>
        <xdr:cNvSpPr txBox="1"/>
      </xdr:nvSpPr>
      <xdr:spPr>
        <a:xfrm>
          <a:off x="16598900" y="1237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45.4</a:t>
          </a:r>
          <a:endParaRPr kumimoji="1" lang="ja-JP" altLang="en-US" sz="1000" b="1">
            <a:latin typeface="ＭＳ Ｐゴシック"/>
          </a:endParaRPr>
        </a:p>
      </xdr:txBody>
    </xdr:sp>
    <xdr:clientData/>
  </xdr:oneCellAnchor>
  <xdr:twoCellAnchor>
    <xdr:from>
      <xdr:col>23</xdr:col>
      <xdr:colOff>628650</xdr:colOff>
      <xdr:row>73</xdr:row>
      <xdr:rowOff>115570</xdr:rowOff>
    </xdr:from>
    <xdr:to>
      <xdr:col>24</xdr:col>
      <xdr:colOff>120650</xdr:colOff>
      <xdr:row>73</xdr:row>
      <xdr:rowOff>115570</xdr:rowOff>
    </xdr:to>
    <xdr:cxnSp macro="">
      <xdr:nvCxnSpPr>
        <xdr:cNvPr id="427" name="直線コネクタ 426"/>
        <xdr:cNvCxnSpPr/>
      </xdr:nvCxnSpPr>
      <xdr:spPr>
        <a:xfrm>
          <a:off x="16421100" y="12631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87812</xdr:rowOff>
    </xdr:from>
    <xdr:to>
      <xdr:col>24</xdr:col>
      <xdr:colOff>31750</xdr:colOff>
      <xdr:row>78</xdr:row>
      <xdr:rowOff>159657</xdr:rowOff>
    </xdr:to>
    <xdr:cxnSp macro="">
      <xdr:nvCxnSpPr>
        <xdr:cNvPr id="428" name="直線コネクタ 427"/>
        <xdr:cNvCxnSpPr/>
      </xdr:nvCxnSpPr>
      <xdr:spPr>
        <a:xfrm flipV="1">
          <a:off x="15671800" y="13460912"/>
          <a:ext cx="838200" cy="71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78</xdr:row>
      <xdr:rowOff>25416</xdr:rowOff>
    </xdr:from>
    <xdr:ext cx="762000" cy="259045"/>
    <xdr:sp macro="" textlink="">
      <xdr:nvSpPr>
        <xdr:cNvPr id="429" name="公債費以外平均値テキスト"/>
        <xdr:cNvSpPr txBox="1"/>
      </xdr:nvSpPr>
      <xdr:spPr>
        <a:xfrm>
          <a:off x="16598900" y="133985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53339</xdr:rowOff>
    </xdr:from>
    <xdr:to>
      <xdr:col>24</xdr:col>
      <xdr:colOff>82550</xdr:colOff>
      <xdr:row>78</xdr:row>
      <xdr:rowOff>154939</xdr:rowOff>
    </xdr:to>
    <xdr:sp macro="" textlink="">
      <xdr:nvSpPr>
        <xdr:cNvPr id="430" name="フローチャート : 判断 429"/>
        <xdr:cNvSpPr/>
      </xdr:nvSpPr>
      <xdr:spPr>
        <a:xfrm>
          <a:off x="16459200" y="1342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110671</xdr:rowOff>
    </xdr:from>
    <xdr:to>
      <xdr:col>22</xdr:col>
      <xdr:colOff>565150</xdr:colOff>
      <xdr:row>78</xdr:row>
      <xdr:rowOff>159657</xdr:rowOff>
    </xdr:to>
    <xdr:cxnSp macro="">
      <xdr:nvCxnSpPr>
        <xdr:cNvPr id="431" name="直線コネクタ 430"/>
        <xdr:cNvCxnSpPr/>
      </xdr:nvCxnSpPr>
      <xdr:spPr>
        <a:xfrm>
          <a:off x="14782800" y="13483771"/>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78</xdr:row>
      <xdr:rowOff>33745</xdr:rowOff>
    </xdr:from>
    <xdr:to>
      <xdr:col>22</xdr:col>
      <xdr:colOff>615950</xdr:colOff>
      <xdr:row>78</xdr:row>
      <xdr:rowOff>135345</xdr:rowOff>
    </xdr:to>
    <xdr:sp macro="" textlink="">
      <xdr:nvSpPr>
        <xdr:cNvPr id="432" name="フローチャート : 判断 431"/>
        <xdr:cNvSpPr/>
      </xdr:nvSpPr>
      <xdr:spPr>
        <a:xfrm>
          <a:off x="15621000" y="13406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145522</xdr:rowOff>
    </xdr:from>
    <xdr:ext cx="736600" cy="259045"/>
    <xdr:sp macro="" textlink="">
      <xdr:nvSpPr>
        <xdr:cNvPr id="433" name="テキスト ボックス 432"/>
        <xdr:cNvSpPr txBox="1"/>
      </xdr:nvSpPr>
      <xdr:spPr>
        <a:xfrm>
          <a:off x="15290800" y="131757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100874</xdr:rowOff>
    </xdr:from>
    <xdr:to>
      <xdr:col>21</xdr:col>
      <xdr:colOff>361950</xdr:colOff>
      <xdr:row>78</xdr:row>
      <xdr:rowOff>110671</xdr:rowOff>
    </xdr:to>
    <xdr:cxnSp macro="">
      <xdr:nvCxnSpPr>
        <xdr:cNvPr id="434" name="直線コネクタ 433"/>
        <xdr:cNvCxnSpPr/>
      </xdr:nvCxnSpPr>
      <xdr:spPr>
        <a:xfrm>
          <a:off x="13893800" y="13131074"/>
          <a:ext cx="889000" cy="3526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123552</xdr:rowOff>
    </xdr:from>
    <xdr:to>
      <xdr:col>21</xdr:col>
      <xdr:colOff>412750</xdr:colOff>
      <xdr:row>78</xdr:row>
      <xdr:rowOff>53702</xdr:rowOff>
    </xdr:to>
    <xdr:sp macro="" textlink="">
      <xdr:nvSpPr>
        <xdr:cNvPr id="435" name="フローチャート : 判断 434"/>
        <xdr:cNvSpPr/>
      </xdr:nvSpPr>
      <xdr:spPr>
        <a:xfrm>
          <a:off x="14732000" y="13325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63879</xdr:rowOff>
    </xdr:from>
    <xdr:ext cx="762000" cy="259045"/>
    <xdr:sp macro="" textlink="">
      <xdr:nvSpPr>
        <xdr:cNvPr id="436" name="テキスト ボックス 435"/>
        <xdr:cNvSpPr txBox="1"/>
      </xdr:nvSpPr>
      <xdr:spPr>
        <a:xfrm>
          <a:off x="14401800" y="13094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164556</xdr:rowOff>
    </xdr:from>
    <xdr:to>
      <xdr:col>20</xdr:col>
      <xdr:colOff>158750</xdr:colOff>
      <xdr:row>76</xdr:row>
      <xdr:rowOff>100874</xdr:rowOff>
    </xdr:to>
    <xdr:cxnSp macro="">
      <xdr:nvCxnSpPr>
        <xdr:cNvPr id="437" name="直線コネクタ 436"/>
        <xdr:cNvCxnSpPr/>
      </xdr:nvCxnSpPr>
      <xdr:spPr>
        <a:xfrm>
          <a:off x="13004800" y="13023306"/>
          <a:ext cx="889000" cy="107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113756</xdr:rowOff>
    </xdr:from>
    <xdr:to>
      <xdr:col>20</xdr:col>
      <xdr:colOff>209550</xdr:colOff>
      <xdr:row>78</xdr:row>
      <xdr:rowOff>43906</xdr:rowOff>
    </xdr:to>
    <xdr:sp macro="" textlink="">
      <xdr:nvSpPr>
        <xdr:cNvPr id="438" name="フローチャート : 判断 437"/>
        <xdr:cNvSpPr/>
      </xdr:nvSpPr>
      <xdr:spPr>
        <a:xfrm>
          <a:off x="13843000" y="13315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28683</xdr:rowOff>
    </xdr:from>
    <xdr:ext cx="762000" cy="259045"/>
    <xdr:sp macro="" textlink="">
      <xdr:nvSpPr>
        <xdr:cNvPr id="439" name="テキスト ボックス 438"/>
        <xdr:cNvSpPr txBox="1"/>
      </xdr:nvSpPr>
      <xdr:spPr>
        <a:xfrm>
          <a:off x="13512800" y="13401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74568</xdr:rowOff>
    </xdr:from>
    <xdr:to>
      <xdr:col>19</xdr:col>
      <xdr:colOff>6350</xdr:colOff>
      <xdr:row>78</xdr:row>
      <xdr:rowOff>4718</xdr:rowOff>
    </xdr:to>
    <xdr:sp macro="" textlink="">
      <xdr:nvSpPr>
        <xdr:cNvPr id="440" name="フローチャート : 判断 439"/>
        <xdr:cNvSpPr/>
      </xdr:nvSpPr>
      <xdr:spPr>
        <a:xfrm>
          <a:off x="12954000" y="132762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160945</xdr:rowOff>
    </xdr:from>
    <xdr:ext cx="762000" cy="259045"/>
    <xdr:sp macro="" textlink="">
      <xdr:nvSpPr>
        <xdr:cNvPr id="441" name="テキスト ボックス 440"/>
        <xdr:cNvSpPr txBox="1"/>
      </xdr:nvSpPr>
      <xdr:spPr>
        <a:xfrm>
          <a:off x="12623800" y="133625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2" name="テキスト ボックス 44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3" name="テキスト ボックス 44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4" name="テキスト ボックス 44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5" name="テキスト ボックス 44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6" name="テキスト ボックス 44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78</xdr:row>
      <xdr:rowOff>37012</xdr:rowOff>
    </xdr:from>
    <xdr:to>
      <xdr:col>24</xdr:col>
      <xdr:colOff>82550</xdr:colOff>
      <xdr:row>78</xdr:row>
      <xdr:rowOff>138612</xdr:rowOff>
    </xdr:to>
    <xdr:sp macro="" textlink="">
      <xdr:nvSpPr>
        <xdr:cNvPr id="447" name="円/楕円 446"/>
        <xdr:cNvSpPr/>
      </xdr:nvSpPr>
      <xdr:spPr>
        <a:xfrm>
          <a:off x="16459200" y="1341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53539</xdr:rowOff>
    </xdr:from>
    <xdr:ext cx="762000" cy="259045"/>
    <xdr:sp macro="" textlink="">
      <xdr:nvSpPr>
        <xdr:cNvPr id="448" name="公債費以外該当値テキスト"/>
        <xdr:cNvSpPr txBox="1"/>
      </xdr:nvSpPr>
      <xdr:spPr>
        <a:xfrm>
          <a:off x="16598900" y="13255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70.8</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108857</xdr:rowOff>
    </xdr:from>
    <xdr:to>
      <xdr:col>22</xdr:col>
      <xdr:colOff>615950</xdr:colOff>
      <xdr:row>79</xdr:row>
      <xdr:rowOff>39007</xdr:rowOff>
    </xdr:to>
    <xdr:sp macro="" textlink="">
      <xdr:nvSpPr>
        <xdr:cNvPr id="449" name="円/楕円 448"/>
        <xdr:cNvSpPr/>
      </xdr:nvSpPr>
      <xdr:spPr>
        <a:xfrm>
          <a:off x="15621000" y="13481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23784</xdr:rowOff>
    </xdr:from>
    <xdr:ext cx="736600" cy="259045"/>
    <xdr:sp macro="" textlink="">
      <xdr:nvSpPr>
        <xdr:cNvPr id="450" name="テキスト ボックス 449"/>
        <xdr:cNvSpPr txBox="1"/>
      </xdr:nvSpPr>
      <xdr:spPr>
        <a:xfrm>
          <a:off x="15290800" y="13568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73.0</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59871</xdr:rowOff>
    </xdr:from>
    <xdr:to>
      <xdr:col>21</xdr:col>
      <xdr:colOff>412750</xdr:colOff>
      <xdr:row>78</xdr:row>
      <xdr:rowOff>161471</xdr:rowOff>
    </xdr:to>
    <xdr:sp macro="" textlink="">
      <xdr:nvSpPr>
        <xdr:cNvPr id="451" name="円/楕円 450"/>
        <xdr:cNvSpPr/>
      </xdr:nvSpPr>
      <xdr:spPr>
        <a:xfrm>
          <a:off x="14732000" y="13432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146248</xdr:rowOff>
    </xdr:from>
    <xdr:ext cx="762000" cy="259045"/>
    <xdr:sp macro="" textlink="">
      <xdr:nvSpPr>
        <xdr:cNvPr id="452" name="テキスト ボックス 451"/>
        <xdr:cNvSpPr txBox="1"/>
      </xdr:nvSpPr>
      <xdr:spPr>
        <a:xfrm>
          <a:off x="14401800" y="13519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71.5</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50074</xdr:rowOff>
    </xdr:from>
    <xdr:to>
      <xdr:col>20</xdr:col>
      <xdr:colOff>209550</xdr:colOff>
      <xdr:row>76</xdr:row>
      <xdr:rowOff>151674</xdr:rowOff>
    </xdr:to>
    <xdr:sp macro="" textlink="">
      <xdr:nvSpPr>
        <xdr:cNvPr id="453" name="円/楕円 452"/>
        <xdr:cNvSpPr/>
      </xdr:nvSpPr>
      <xdr:spPr>
        <a:xfrm>
          <a:off x="13843000" y="13080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161851</xdr:rowOff>
    </xdr:from>
    <xdr:ext cx="762000" cy="259045"/>
    <xdr:sp macro="" textlink="">
      <xdr:nvSpPr>
        <xdr:cNvPr id="454" name="テキスト ボックス 453"/>
        <xdr:cNvSpPr txBox="1"/>
      </xdr:nvSpPr>
      <xdr:spPr>
        <a:xfrm>
          <a:off x="13512800" y="128491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60.7</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113756</xdr:rowOff>
    </xdr:from>
    <xdr:to>
      <xdr:col>19</xdr:col>
      <xdr:colOff>6350</xdr:colOff>
      <xdr:row>76</xdr:row>
      <xdr:rowOff>43906</xdr:rowOff>
    </xdr:to>
    <xdr:sp macro="" textlink="">
      <xdr:nvSpPr>
        <xdr:cNvPr id="455" name="円/楕円 454"/>
        <xdr:cNvSpPr/>
      </xdr:nvSpPr>
      <xdr:spPr>
        <a:xfrm>
          <a:off x="12954000" y="12972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54083</xdr:rowOff>
    </xdr:from>
    <xdr:ext cx="762000" cy="259045"/>
    <xdr:sp macro="" textlink="">
      <xdr:nvSpPr>
        <xdr:cNvPr id="456" name="テキスト ボックス 455"/>
        <xdr:cNvSpPr txBox="1"/>
      </xdr:nvSpPr>
      <xdr:spPr>
        <a:xfrm>
          <a:off x="12623800" y="12741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東京都八丈町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167195</xdr:rowOff>
    </xdr:from>
    <xdr:to>
      <xdr:col>4</xdr:col>
      <xdr:colOff>1117600</xdr:colOff>
      <xdr:row>19</xdr:row>
      <xdr:rowOff>4173</xdr:rowOff>
    </xdr:to>
    <xdr:cxnSp macro="">
      <xdr:nvCxnSpPr>
        <xdr:cNvPr id="45" name="直線コネクタ 44"/>
        <xdr:cNvCxnSpPr/>
      </xdr:nvCxnSpPr>
      <xdr:spPr bwMode="auto">
        <a:xfrm flipV="1">
          <a:off x="5651500" y="2100770"/>
          <a:ext cx="0" cy="120857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147700</xdr:rowOff>
    </xdr:from>
    <xdr:ext cx="762000" cy="259045"/>
    <xdr:sp macro="" textlink="">
      <xdr:nvSpPr>
        <xdr:cNvPr id="46" name="人口1人当たり決算額の推移最小値テキスト130"/>
        <xdr:cNvSpPr txBox="1"/>
      </xdr:nvSpPr>
      <xdr:spPr>
        <a:xfrm>
          <a:off x="5740400" y="3281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82,369</a:t>
          </a:r>
          <a:endParaRPr kumimoji="1" lang="ja-JP" altLang="en-US" sz="1000" b="1">
            <a:latin typeface="ＭＳ Ｐゴシック"/>
          </a:endParaRPr>
        </a:p>
      </xdr:txBody>
    </xdr:sp>
    <xdr:clientData/>
  </xdr:oneCellAnchor>
  <xdr:twoCellAnchor>
    <xdr:from>
      <xdr:col>4</xdr:col>
      <xdr:colOff>1028700</xdr:colOff>
      <xdr:row>19</xdr:row>
      <xdr:rowOff>4173</xdr:rowOff>
    </xdr:from>
    <xdr:to>
      <xdr:col>5</xdr:col>
      <xdr:colOff>73025</xdr:colOff>
      <xdr:row>19</xdr:row>
      <xdr:rowOff>4173</xdr:rowOff>
    </xdr:to>
    <xdr:cxnSp macro="">
      <xdr:nvCxnSpPr>
        <xdr:cNvPr id="47" name="直線コネクタ 46"/>
        <xdr:cNvCxnSpPr/>
      </xdr:nvCxnSpPr>
      <xdr:spPr bwMode="auto">
        <a:xfrm>
          <a:off x="5562600" y="33093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82122</xdr:rowOff>
    </xdr:from>
    <xdr:ext cx="762000" cy="259045"/>
    <xdr:sp macro="" textlink="">
      <xdr:nvSpPr>
        <xdr:cNvPr id="48" name="人口1人当たり決算額の推移最大値テキスト130"/>
        <xdr:cNvSpPr txBox="1"/>
      </xdr:nvSpPr>
      <xdr:spPr>
        <a:xfrm>
          <a:off x="5740400" y="1844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240,975</a:t>
          </a:r>
          <a:endParaRPr kumimoji="1" lang="ja-JP" altLang="en-US" sz="1000" b="1">
            <a:latin typeface="ＭＳ Ｐゴシック"/>
          </a:endParaRPr>
        </a:p>
      </xdr:txBody>
    </xdr:sp>
    <xdr:clientData/>
  </xdr:oneCellAnchor>
  <xdr:twoCellAnchor>
    <xdr:from>
      <xdr:col>4</xdr:col>
      <xdr:colOff>1028700</xdr:colOff>
      <xdr:row>11</xdr:row>
      <xdr:rowOff>167195</xdr:rowOff>
    </xdr:from>
    <xdr:to>
      <xdr:col>5</xdr:col>
      <xdr:colOff>73025</xdr:colOff>
      <xdr:row>11</xdr:row>
      <xdr:rowOff>167195</xdr:rowOff>
    </xdr:to>
    <xdr:cxnSp macro="">
      <xdr:nvCxnSpPr>
        <xdr:cNvPr id="49" name="直線コネクタ 48"/>
        <xdr:cNvCxnSpPr/>
      </xdr:nvCxnSpPr>
      <xdr:spPr bwMode="auto">
        <a:xfrm>
          <a:off x="5562600" y="21007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103919</xdr:rowOff>
    </xdr:from>
    <xdr:to>
      <xdr:col>4</xdr:col>
      <xdr:colOff>1117600</xdr:colOff>
      <xdr:row>15</xdr:row>
      <xdr:rowOff>130825</xdr:rowOff>
    </xdr:to>
    <xdr:cxnSp macro="">
      <xdr:nvCxnSpPr>
        <xdr:cNvPr id="50" name="直線コネクタ 49"/>
        <xdr:cNvCxnSpPr/>
      </xdr:nvCxnSpPr>
      <xdr:spPr bwMode="auto">
        <a:xfrm flipV="1">
          <a:off x="5003800" y="2723294"/>
          <a:ext cx="647700" cy="269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3586</xdr:rowOff>
    </xdr:from>
    <xdr:ext cx="762000" cy="259045"/>
    <xdr:sp macro="" textlink="">
      <xdr:nvSpPr>
        <xdr:cNvPr id="51" name="人口1人当たり決算額の推移平均値テキスト130"/>
        <xdr:cNvSpPr txBox="1"/>
      </xdr:nvSpPr>
      <xdr:spPr>
        <a:xfrm>
          <a:off x="5740400" y="27944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139,615</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31509</xdr:rowOff>
    </xdr:from>
    <xdr:to>
      <xdr:col>5</xdr:col>
      <xdr:colOff>34925</xdr:colOff>
      <xdr:row>16</xdr:row>
      <xdr:rowOff>133109</xdr:rowOff>
    </xdr:to>
    <xdr:sp macro="" textlink="">
      <xdr:nvSpPr>
        <xdr:cNvPr id="52" name="フローチャート : 判断 51"/>
        <xdr:cNvSpPr/>
      </xdr:nvSpPr>
      <xdr:spPr bwMode="auto">
        <a:xfrm>
          <a:off x="5600700" y="28223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130825</xdr:rowOff>
    </xdr:from>
    <xdr:to>
      <xdr:col>4</xdr:col>
      <xdr:colOff>469900</xdr:colOff>
      <xdr:row>15</xdr:row>
      <xdr:rowOff>166586</xdr:rowOff>
    </xdr:to>
    <xdr:cxnSp macro="">
      <xdr:nvCxnSpPr>
        <xdr:cNvPr id="53" name="直線コネクタ 52"/>
        <xdr:cNvCxnSpPr/>
      </xdr:nvCxnSpPr>
      <xdr:spPr bwMode="auto">
        <a:xfrm flipV="1">
          <a:off x="4305300" y="2750200"/>
          <a:ext cx="698500" cy="357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72946</xdr:rowOff>
    </xdr:from>
    <xdr:to>
      <xdr:col>4</xdr:col>
      <xdr:colOff>520700</xdr:colOff>
      <xdr:row>17</xdr:row>
      <xdr:rowOff>3096</xdr:rowOff>
    </xdr:to>
    <xdr:sp macro="" textlink="">
      <xdr:nvSpPr>
        <xdr:cNvPr id="54" name="フローチャート : 判断 53"/>
        <xdr:cNvSpPr/>
      </xdr:nvSpPr>
      <xdr:spPr bwMode="auto">
        <a:xfrm>
          <a:off x="4953000" y="28637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159323</xdr:rowOff>
    </xdr:from>
    <xdr:ext cx="736600" cy="259045"/>
    <xdr:sp macro="" textlink="">
      <xdr:nvSpPr>
        <xdr:cNvPr id="55" name="テキスト ボックス 54"/>
        <xdr:cNvSpPr txBox="1"/>
      </xdr:nvSpPr>
      <xdr:spPr>
        <a:xfrm>
          <a:off x="4622800" y="29501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134,177</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166586</xdr:rowOff>
    </xdr:from>
    <xdr:to>
      <xdr:col>3</xdr:col>
      <xdr:colOff>904875</xdr:colOff>
      <xdr:row>16</xdr:row>
      <xdr:rowOff>21897</xdr:rowOff>
    </xdr:to>
    <xdr:cxnSp macro="">
      <xdr:nvCxnSpPr>
        <xdr:cNvPr id="56" name="直線コネクタ 55"/>
        <xdr:cNvCxnSpPr/>
      </xdr:nvCxnSpPr>
      <xdr:spPr bwMode="auto">
        <a:xfrm flipV="1">
          <a:off x="3606800" y="2785961"/>
          <a:ext cx="698500" cy="267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102794</xdr:rowOff>
    </xdr:from>
    <xdr:to>
      <xdr:col>3</xdr:col>
      <xdr:colOff>955675</xdr:colOff>
      <xdr:row>17</xdr:row>
      <xdr:rowOff>32944</xdr:rowOff>
    </xdr:to>
    <xdr:sp macro="" textlink="">
      <xdr:nvSpPr>
        <xdr:cNvPr id="57" name="フローチャート : 判断 56"/>
        <xdr:cNvSpPr/>
      </xdr:nvSpPr>
      <xdr:spPr bwMode="auto">
        <a:xfrm>
          <a:off x="4254500" y="28936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17721</xdr:rowOff>
    </xdr:from>
    <xdr:ext cx="762000" cy="259045"/>
    <xdr:sp macro="" textlink="">
      <xdr:nvSpPr>
        <xdr:cNvPr id="58" name="テキスト ボックス 57"/>
        <xdr:cNvSpPr txBox="1"/>
      </xdr:nvSpPr>
      <xdr:spPr>
        <a:xfrm>
          <a:off x="3924300" y="2979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21897</xdr:rowOff>
    </xdr:from>
    <xdr:to>
      <xdr:col>3</xdr:col>
      <xdr:colOff>206375</xdr:colOff>
      <xdr:row>16</xdr:row>
      <xdr:rowOff>44933</xdr:rowOff>
    </xdr:to>
    <xdr:cxnSp macro="">
      <xdr:nvCxnSpPr>
        <xdr:cNvPr id="59" name="直線コネクタ 58"/>
        <xdr:cNvCxnSpPr/>
      </xdr:nvCxnSpPr>
      <xdr:spPr bwMode="auto">
        <a:xfrm flipV="1">
          <a:off x="2908300" y="2812722"/>
          <a:ext cx="698500" cy="230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98176</xdr:rowOff>
    </xdr:from>
    <xdr:to>
      <xdr:col>3</xdr:col>
      <xdr:colOff>257175</xdr:colOff>
      <xdr:row>17</xdr:row>
      <xdr:rowOff>28326</xdr:rowOff>
    </xdr:to>
    <xdr:sp macro="" textlink="">
      <xdr:nvSpPr>
        <xdr:cNvPr id="60" name="フローチャート : 判断 59"/>
        <xdr:cNvSpPr/>
      </xdr:nvSpPr>
      <xdr:spPr bwMode="auto">
        <a:xfrm>
          <a:off x="3556000" y="28890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13103</xdr:rowOff>
    </xdr:from>
    <xdr:ext cx="762000" cy="259045"/>
    <xdr:sp macro="" textlink="">
      <xdr:nvSpPr>
        <xdr:cNvPr id="61" name="テキスト ボックス 60"/>
        <xdr:cNvSpPr txBox="1"/>
      </xdr:nvSpPr>
      <xdr:spPr>
        <a:xfrm>
          <a:off x="3225800" y="2975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96378</xdr:rowOff>
    </xdr:from>
    <xdr:to>
      <xdr:col>2</xdr:col>
      <xdr:colOff>692150</xdr:colOff>
      <xdr:row>17</xdr:row>
      <xdr:rowOff>26528</xdr:rowOff>
    </xdr:to>
    <xdr:sp macro="" textlink="">
      <xdr:nvSpPr>
        <xdr:cNvPr id="62" name="フローチャート : 判断 61"/>
        <xdr:cNvSpPr/>
      </xdr:nvSpPr>
      <xdr:spPr bwMode="auto">
        <a:xfrm>
          <a:off x="2857500" y="28872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11305</xdr:rowOff>
    </xdr:from>
    <xdr:ext cx="762000" cy="259045"/>
    <xdr:sp macro="" textlink="">
      <xdr:nvSpPr>
        <xdr:cNvPr id="63" name="テキスト ボックス 62"/>
        <xdr:cNvSpPr txBox="1"/>
      </xdr:nvSpPr>
      <xdr:spPr>
        <a:xfrm>
          <a:off x="2527300" y="2973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131,102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15</xdr:row>
      <xdr:rowOff>53119</xdr:rowOff>
    </xdr:from>
    <xdr:to>
      <xdr:col>5</xdr:col>
      <xdr:colOff>34925</xdr:colOff>
      <xdr:row>15</xdr:row>
      <xdr:rowOff>154719</xdr:rowOff>
    </xdr:to>
    <xdr:sp macro="" textlink="">
      <xdr:nvSpPr>
        <xdr:cNvPr id="69" name="円/楕円 68"/>
        <xdr:cNvSpPr/>
      </xdr:nvSpPr>
      <xdr:spPr bwMode="auto">
        <a:xfrm>
          <a:off x="5600700" y="26724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69646</xdr:rowOff>
    </xdr:from>
    <xdr:ext cx="762000" cy="259045"/>
    <xdr:sp macro="" textlink="">
      <xdr:nvSpPr>
        <xdr:cNvPr id="70" name="人口1人当たり決算額の推移該当値テキスト130"/>
        <xdr:cNvSpPr txBox="1"/>
      </xdr:nvSpPr>
      <xdr:spPr>
        <a:xfrm>
          <a:off x="5740400" y="2517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159,279</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80025</xdr:rowOff>
    </xdr:from>
    <xdr:to>
      <xdr:col>4</xdr:col>
      <xdr:colOff>520700</xdr:colOff>
      <xdr:row>16</xdr:row>
      <xdr:rowOff>10175</xdr:rowOff>
    </xdr:to>
    <xdr:sp macro="" textlink="">
      <xdr:nvSpPr>
        <xdr:cNvPr id="71" name="円/楕円 70"/>
        <xdr:cNvSpPr/>
      </xdr:nvSpPr>
      <xdr:spPr bwMode="auto">
        <a:xfrm>
          <a:off x="4953000" y="26994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20352</xdr:rowOff>
    </xdr:from>
    <xdr:ext cx="736600" cy="259045"/>
    <xdr:sp macro="" textlink="">
      <xdr:nvSpPr>
        <xdr:cNvPr id="72" name="テキスト ボックス 71"/>
        <xdr:cNvSpPr txBox="1"/>
      </xdr:nvSpPr>
      <xdr:spPr>
        <a:xfrm>
          <a:off x="4622800" y="2468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155,748</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115786</xdr:rowOff>
    </xdr:from>
    <xdr:to>
      <xdr:col>3</xdr:col>
      <xdr:colOff>955675</xdr:colOff>
      <xdr:row>16</xdr:row>
      <xdr:rowOff>45936</xdr:rowOff>
    </xdr:to>
    <xdr:sp macro="" textlink="">
      <xdr:nvSpPr>
        <xdr:cNvPr id="73" name="円/楕円 72"/>
        <xdr:cNvSpPr/>
      </xdr:nvSpPr>
      <xdr:spPr bwMode="auto">
        <a:xfrm>
          <a:off x="4254500" y="27351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56113</xdr:rowOff>
    </xdr:from>
    <xdr:ext cx="762000" cy="259045"/>
    <xdr:sp macro="" textlink="">
      <xdr:nvSpPr>
        <xdr:cNvPr id="74" name="テキスト ボックス 73"/>
        <xdr:cNvSpPr txBox="1"/>
      </xdr:nvSpPr>
      <xdr:spPr>
        <a:xfrm>
          <a:off x="3924300" y="2504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151,055</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142547</xdr:rowOff>
    </xdr:from>
    <xdr:to>
      <xdr:col>3</xdr:col>
      <xdr:colOff>257175</xdr:colOff>
      <xdr:row>16</xdr:row>
      <xdr:rowOff>72697</xdr:rowOff>
    </xdr:to>
    <xdr:sp macro="" textlink="">
      <xdr:nvSpPr>
        <xdr:cNvPr id="75" name="円/楕円 74"/>
        <xdr:cNvSpPr/>
      </xdr:nvSpPr>
      <xdr:spPr bwMode="auto">
        <a:xfrm>
          <a:off x="3556000" y="27619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82874</xdr:rowOff>
    </xdr:from>
    <xdr:ext cx="762000" cy="259045"/>
    <xdr:sp macro="" textlink="">
      <xdr:nvSpPr>
        <xdr:cNvPr id="76" name="テキスト ボックス 75"/>
        <xdr:cNvSpPr txBox="1"/>
      </xdr:nvSpPr>
      <xdr:spPr>
        <a:xfrm>
          <a:off x="3225800" y="2530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147,543</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165583</xdr:rowOff>
    </xdr:from>
    <xdr:to>
      <xdr:col>2</xdr:col>
      <xdr:colOff>692150</xdr:colOff>
      <xdr:row>16</xdr:row>
      <xdr:rowOff>95733</xdr:rowOff>
    </xdr:to>
    <xdr:sp macro="" textlink="">
      <xdr:nvSpPr>
        <xdr:cNvPr id="77" name="円/楕円 76"/>
        <xdr:cNvSpPr/>
      </xdr:nvSpPr>
      <xdr:spPr bwMode="auto">
        <a:xfrm>
          <a:off x="2857500" y="27849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105910</xdr:rowOff>
    </xdr:from>
    <xdr:ext cx="762000" cy="259045"/>
    <xdr:sp macro="" textlink="">
      <xdr:nvSpPr>
        <xdr:cNvPr id="78" name="テキスト ボックス 77"/>
        <xdr:cNvSpPr txBox="1"/>
      </xdr:nvSpPr>
      <xdr:spPr>
        <a:xfrm>
          <a:off x="2527300" y="2553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144,520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106952</xdr:rowOff>
    </xdr:from>
    <xdr:to>
      <xdr:col>4</xdr:col>
      <xdr:colOff>1117600</xdr:colOff>
      <xdr:row>37</xdr:row>
      <xdr:rowOff>292850</xdr:rowOff>
    </xdr:to>
    <xdr:cxnSp macro="">
      <xdr:nvCxnSpPr>
        <xdr:cNvPr id="105" name="直線コネクタ 104"/>
        <xdr:cNvCxnSpPr/>
      </xdr:nvCxnSpPr>
      <xdr:spPr bwMode="auto">
        <a:xfrm flipV="1">
          <a:off x="5651500" y="6031502"/>
          <a:ext cx="0" cy="138604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264927</xdr:rowOff>
    </xdr:from>
    <xdr:ext cx="762000" cy="259045"/>
    <xdr:sp macro="" textlink="">
      <xdr:nvSpPr>
        <xdr:cNvPr id="106" name="人口1人当たり決算額の推移最小値テキスト445"/>
        <xdr:cNvSpPr txBox="1"/>
      </xdr:nvSpPr>
      <xdr:spPr>
        <a:xfrm>
          <a:off x="5740400" y="7389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2,745</a:t>
          </a:r>
          <a:endParaRPr kumimoji="1" lang="ja-JP" altLang="en-US" sz="1000" b="1">
            <a:latin typeface="ＭＳ Ｐゴシック"/>
          </a:endParaRPr>
        </a:p>
      </xdr:txBody>
    </xdr:sp>
    <xdr:clientData/>
  </xdr:oneCellAnchor>
  <xdr:twoCellAnchor>
    <xdr:from>
      <xdr:col>4</xdr:col>
      <xdr:colOff>1028700</xdr:colOff>
      <xdr:row>37</xdr:row>
      <xdr:rowOff>292850</xdr:rowOff>
    </xdr:from>
    <xdr:to>
      <xdr:col>5</xdr:col>
      <xdr:colOff>73025</xdr:colOff>
      <xdr:row>37</xdr:row>
      <xdr:rowOff>292850</xdr:rowOff>
    </xdr:to>
    <xdr:cxnSp macro="">
      <xdr:nvCxnSpPr>
        <xdr:cNvPr id="107" name="直線コネクタ 106"/>
        <xdr:cNvCxnSpPr/>
      </xdr:nvCxnSpPr>
      <xdr:spPr bwMode="auto">
        <a:xfrm>
          <a:off x="5562600" y="741755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21879</xdr:rowOff>
    </xdr:from>
    <xdr:ext cx="762000" cy="259045"/>
    <xdr:sp macro="" textlink="">
      <xdr:nvSpPr>
        <xdr:cNvPr id="108" name="人口1人当たり決算額の推移最大値テキスト445"/>
        <xdr:cNvSpPr txBox="1"/>
      </xdr:nvSpPr>
      <xdr:spPr>
        <a:xfrm>
          <a:off x="5740400" y="5774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63,377</a:t>
          </a:r>
          <a:endParaRPr kumimoji="1" lang="ja-JP" altLang="en-US" sz="1000" b="1">
            <a:latin typeface="ＭＳ Ｐゴシック"/>
          </a:endParaRPr>
        </a:p>
      </xdr:txBody>
    </xdr:sp>
    <xdr:clientData/>
  </xdr:oneCellAnchor>
  <xdr:twoCellAnchor>
    <xdr:from>
      <xdr:col>4</xdr:col>
      <xdr:colOff>1028700</xdr:colOff>
      <xdr:row>33</xdr:row>
      <xdr:rowOff>106952</xdr:rowOff>
    </xdr:from>
    <xdr:to>
      <xdr:col>5</xdr:col>
      <xdr:colOff>73025</xdr:colOff>
      <xdr:row>33</xdr:row>
      <xdr:rowOff>106952</xdr:rowOff>
    </xdr:to>
    <xdr:cxnSp macro="">
      <xdr:nvCxnSpPr>
        <xdr:cNvPr id="109" name="直線コネクタ 108"/>
        <xdr:cNvCxnSpPr/>
      </xdr:nvCxnSpPr>
      <xdr:spPr bwMode="auto">
        <a:xfrm>
          <a:off x="5562600" y="603150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89876</xdr:rowOff>
    </xdr:from>
    <xdr:to>
      <xdr:col>4</xdr:col>
      <xdr:colOff>1117600</xdr:colOff>
      <xdr:row>34</xdr:row>
      <xdr:rowOff>236362</xdr:rowOff>
    </xdr:to>
    <xdr:cxnSp macro="">
      <xdr:nvCxnSpPr>
        <xdr:cNvPr id="110" name="直線コネクタ 109"/>
        <xdr:cNvCxnSpPr/>
      </xdr:nvCxnSpPr>
      <xdr:spPr bwMode="auto">
        <a:xfrm flipV="1">
          <a:off x="5003800" y="6357326"/>
          <a:ext cx="647700" cy="1464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178830</xdr:rowOff>
    </xdr:from>
    <xdr:ext cx="762000" cy="259045"/>
    <xdr:sp macro="" textlink="">
      <xdr:nvSpPr>
        <xdr:cNvPr id="111" name="人口1人当たり決算額の推移平均値テキスト445"/>
        <xdr:cNvSpPr txBox="1"/>
      </xdr:nvSpPr>
      <xdr:spPr>
        <a:xfrm>
          <a:off x="5740400" y="678918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26,789</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206753</xdr:rowOff>
    </xdr:from>
    <xdr:to>
      <xdr:col>5</xdr:col>
      <xdr:colOff>34925</xdr:colOff>
      <xdr:row>35</xdr:row>
      <xdr:rowOff>308353</xdr:rowOff>
    </xdr:to>
    <xdr:sp macro="" textlink="">
      <xdr:nvSpPr>
        <xdr:cNvPr id="112" name="フローチャート : 判断 111"/>
        <xdr:cNvSpPr/>
      </xdr:nvSpPr>
      <xdr:spPr bwMode="auto">
        <a:xfrm>
          <a:off x="5600700" y="68171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236362</xdr:rowOff>
    </xdr:from>
    <xdr:to>
      <xdr:col>4</xdr:col>
      <xdr:colOff>469900</xdr:colOff>
      <xdr:row>35</xdr:row>
      <xdr:rowOff>23421</xdr:rowOff>
    </xdr:to>
    <xdr:cxnSp macro="">
      <xdr:nvCxnSpPr>
        <xdr:cNvPr id="113" name="直線コネクタ 112"/>
        <xdr:cNvCxnSpPr/>
      </xdr:nvCxnSpPr>
      <xdr:spPr bwMode="auto">
        <a:xfrm flipV="1">
          <a:off x="4305300" y="6503812"/>
          <a:ext cx="698500" cy="1299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177584</xdr:rowOff>
    </xdr:from>
    <xdr:to>
      <xdr:col>4</xdr:col>
      <xdr:colOff>520700</xdr:colOff>
      <xdr:row>35</xdr:row>
      <xdr:rowOff>279184</xdr:rowOff>
    </xdr:to>
    <xdr:sp macro="" textlink="">
      <xdr:nvSpPr>
        <xdr:cNvPr id="114" name="フローチャート : 判断 113"/>
        <xdr:cNvSpPr/>
      </xdr:nvSpPr>
      <xdr:spPr bwMode="auto">
        <a:xfrm>
          <a:off x="4953000" y="67879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263961</xdr:rowOff>
    </xdr:from>
    <xdr:ext cx="736600" cy="259045"/>
    <xdr:sp macro="" textlink="">
      <xdr:nvSpPr>
        <xdr:cNvPr id="115" name="テキスト ボックス 114"/>
        <xdr:cNvSpPr txBox="1"/>
      </xdr:nvSpPr>
      <xdr:spPr>
        <a:xfrm>
          <a:off x="4622800" y="68743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28,065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23421</xdr:rowOff>
    </xdr:from>
    <xdr:to>
      <xdr:col>3</xdr:col>
      <xdr:colOff>904875</xdr:colOff>
      <xdr:row>35</xdr:row>
      <xdr:rowOff>80914</xdr:rowOff>
    </xdr:to>
    <xdr:cxnSp macro="">
      <xdr:nvCxnSpPr>
        <xdr:cNvPr id="116" name="直線コネクタ 115"/>
        <xdr:cNvCxnSpPr/>
      </xdr:nvCxnSpPr>
      <xdr:spPr bwMode="auto">
        <a:xfrm flipV="1">
          <a:off x="3606800" y="6633771"/>
          <a:ext cx="698500" cy="574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102855</xdr:rowOff>
    </xdr:from>
    <xdr:to>
      <xdr:col>3</xdr:col>
      <xdr:colOff>955675</xdr:colOff>
      <xdr:row>35</xdr:row>
      <xdr:rowOff>204455</xdr:rowOff>
    </xdr:to>
    <xdr:sp macro="" textlink="">
      <xdr:nvSpPr>
        <xdr:cNvPr id="117" name="フローチャート : 判断 116"/>
        <xdr:cNvSpPr/>
      </xdr:nvSpPr>
      <xdr:spPr bwMode="auto">
        <a:xfrm>
          <a:off x="4254500" y="67132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189232</xdr:rowOff>
    </xdr:from>
    <xdr:ext cx="762000" cy="259045"/>
    <xdr:sp macro="" textlink="">
      <xdr:nvSpPr>
        <xdr:cNvPr id="118" name="テキスト ボックス 117"/>
        <xdr:cNvSpPr txBox="1"/>
      </xdr:nvSpPr>
      <xdr:spPr>
        <a:xfrm>
          <a:off x="3924300" y="6799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4516</xdr:rowOff>
    </xdr:from>
    <xdr:to>
      <xdr:col>3</xdr:col>
      <xdr:colOff>206375</xdr:colOff>
      <xdr:row>35</xdr:row>
      <xdr:rowOff>80914</xdr:rowOff>
    </xdr:to>
    <xdr:cxnSp macro="">
      <xdr:nvCxnSpPr>
        <xdr:cNvPr id="119" name="直線コネクタ 118"/>
        <xdr:cNvCxnSpPr/>
      </xdr:nvCxnSpPr>
      <xdr:spPr bwMode="auto">
        <a:xfrm>
          <a:off x="2908300" y="6614866"/>
          <a:ext cx="698500" cy="763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45339</xdr:rowOff>
    </xdr:from>
    <xdr:to>
      <xdr:col>3</xdr:col>
      <xdr:colOff>257175</xdr:colOff>
      <xdr:row>35</xdr:row>
      <xdr:rowOff>146939</xdr:rowOff>
    </xdr:to>
    <xdr:sp macro="" textlink="">
      <xdr:nvSpPr>
        <xdr:cNvPr id="120" name="フローチャート : 判断 119"/>
        <xdr:cNvSpPr/>
      </xdr:nvSpPr>
      <xdr:spPr bwMode="auto">
        <a:xfrm>
          <a:off x="3556000" y="66556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131716</xdr:rowOff>
    </xdr:from>
    <xdr:ext cx="762000" cy="259045"/>
    <xdr:sp macro="" textlink="">
      <xdr:nvSpPr>
        <xdr:cNvPr id="121" name="テキスト ボックス 120"/>
        <xdr:cNvSpPr txBox="1"/>
      </xdr:nvSpPr>
      <xdr:spPr>
        <a:xfrm>
          <a:off x="3225800" y="6742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306263</xdr:rowOff>
    </xdr:from>
    <xdr:to>
      <xdr:col>2</xdr:col>
      <xdr:colOff>692150</xdr:colOff>
      <xdr:row>35</xdr:row>
      <xdr:rowOff>64963</xdr:rowOff>
    </xdr:to>
    <xdr:sp macro="" textlink="">
      <xdr:nvSpPr>
        <xdr:cNvPr id="122" name="フローチャート : 判断 121"/>
        <xdr:cNvSpPr/>
      </xdr:nvSpPr>
      <xdr:spPr bwMode="auto">
        <a:xfrm>
          <a:off x="2857500" y="657371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49740</xdr:rowOff>
    </xdr:from>
    <xdr:ext cx="762000" cy="259045"/>
    <xdr:sp macro="" textlink="">
      <xdr:nvSpPr>
        <xdr:cNvPr id="123" name="テキスト ボックス 122"/>
        <xdr:cNvSpPr txBox="1"/>
      </xdr:nvSpPr>
      <xdr:spPr>
        <a:xfrm>
          <a:off x="2527300" y="6660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37,436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34</xdr:row>
      <xdr:rowOff>39076</xdr:rowOff>
    </xdr:from>
    <xdr:to>
      <xdr:col>5</xdr:col>
      <xdr:colOff>34925</xdr:colOff>
      <xdr:row>34</xdr:row>
      <xdr:rowOff>140676</xdr:rowOff>
    </xdr:to>
    <xdr:sp macro="" textlink="">
      <xdr:nvSpPr>
        <xdr:cNvPr id="129" name="円/楕円 128"/>
        <xdr:cNvSpPr/>
      </xdr:nvSpPr>
      <xdr:spPr bwMode="auto">
        <a:xfrm>
          <a:off x="5600700" y="63065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227053</xdr:rowOff>
    </xdr:from>
    <xdr:ext cx="762000" cy="259045"/>
    <xdr:sp macro="" textlink="">
      <xdr:nvSpPr>
        <xdr:cNvPr id="130" name="人口1人当たり決算額の推移該当値テキスト445"/>
        <xdr:cNvSpPr txBox="1"/>
      </xdr:nvSpPr>
      <xdr:spPr>
        <a:xfrm>
          <a:off x="5740400" y="61516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49,124</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185562</xdr:rowOff>
    </xdr:from>
    <xdr:to>
      <xdr:col>4</xdr:col>
      <xdr:colOff>520700</xdr:colOff>
      <xdr:row>34</xdr:row>
      <xdr:rowOff>287162</xdr:rowOff>
    </xdr:to>
    <xdr:sp macro="" textlink="">
      <xdr:nvSpPr>
        <xdr:cNvPr id="131" name="円/楕円 130"/>
        <xdr:cNvSpPr/>
      </xdr:nvSpPr>
      <xdr:spPr bwMode="auto">
        <a:xfrm>
          <a:off x="4953000" y="64530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297339</xdr:rowOff>
    </xdr:from>
    <xdr:ext cx="736600" cy="259045"/>
    <xdr:sp macro="" textlink="">
      <xdr:nvSpPr>
        <xdr:cNvPr id="132" name="テキスト ボックス 131"/>
        <xdr:cNvSpPr txBox="1"/>
      </xdr:nvSpPr>
      <xdr:spPr>
        <a:xfrm>
          <a:off x="4622800" y="62218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42,716</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315521</xdr:rowOff>
    </xdr:from>
    <xdr:to>
      <xdr:col>3</xdr:col>
      <xdr:colOff>955675</xdr:colOff>
      <xdr:row>35</xdr:row>
      <xdr:rowOff>74221</xdr:rowOff>
    </xdr:to>
    <xdr:sp macro="" textlink="">
      <xdr:nvSpPr>
        <xdr:cNvPr id="133" name="円/楕円 132"/>
        <xdr:cNvSpPr/>
      </xdr:nvSpPr>
      <xdr:spPr bwMode="auto">
        <a:xfrm>
          <a:off x="4254500" y="65829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84398</xdr:rowOff>
    </xdr:from>
    <xdr:ext cx="762000" cy="259045"/>
    <xdr:sp macro="" textlink="">
      <xdr:nvSpPr>
        <xdr:cNvPr id="134" name="テキスト ボックス 133"/>
        <xdr:cNvSpPr txBox="1"/>
      </xdr:nvSpPr>
      <xdr:spPr>
        <a:xfrm>
          <a:off x="3924300" y="6351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37,031</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30114</xdr:rowOff>
    </xdr:from>
    <xdr:to>
      <xdr:col>3</xdr:col>
      <xdr:colOff>257175</xdr:colOff>
      <xdr:row>35</xdr:row>
      <xdr:rowOff>131714</xdr:rowOff>
    </xdr:to>
    <xdr:sp macro="" textlink="">
      <xdr:nvSpPr>
        <xdr:cNvPr id="135" name="円/楕円 134"/>
        <xdr:cNvSpPr/>
      </xdr:nvSpPr>
      <xdr:spPr bwMode="auto">
        <a:xfrm>
          <a:off x="3556000" y="66404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141891</xdr:rowOff>
    </xdr:from>
    <xdr:ext cx="762000" cy="259045"/>
    <xdr:sp macro="" textlink="">
      <xdr:nvSpPr>
        <xdr:cNvPr id="136" name="テキスト ボックス 135"/>
        <xdr:cNvSpPr txBox="1"/>
      </xdr:nvSpPr>
      <xdr:spPr>
        <a:xfrm>
          <a:off x="3225800" y="6409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34,516</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296616</xdr:rowOff>
    </xdr:from>
    <xdr:to>
      <xdr:col>2</xdr:col>
      <xdr:colOff>692150</xdr:colOff>
      <xdr:row>35</xdr:row>
      <xdr:rowOff>55316</xdr:rowOff>
    </xdr:to>
    <xdr:sp macro="" textlink="">
      <xdr:nvSpPr>
        <xdr:cNvPr id="137" name="円/楕円 136"/>
        <xdr:cNvSpPr/>
      </xdr:nvSpPr>
      <xdr:spPr bwMode="auto">
        <a:xfrm>
          <a:off x="2857500" y="65640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65493</xdr:rowOff>
    </xdr:from>
    <xdr:ext cx="762000" cy="259045"/>
    <xdr:sp macro="" textlink="">
      <xdr:nvSpPr>
        <xdr:cNvPr id="138" name="テキスト ボックス 137"/>
        <xdr:cNvSpPr txBox="1"/>
      </xdr:nvSpPr>
      <xdr:spPr>
        <a:xfrm>
          <a:off x="2527300" y="6332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37,858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東京都八丈町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7,834
7,735
72.23
7,642,249
7,524,889
79,365
3,567,099
7,376,466</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11.3
68.1</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8/63</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61,166</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39</xdr:row>
      <xdr:rowOff>98878</xdr:rowOff>
    </xdr:from>
    <xdr:to>
      <xdr:col>7</xdr:col>
      <xdr:colOff>638175</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128105</xdr:rowOff>
    </xdr:from>
    <xdr:ext cx="531299" cy="259045"/>
    <xdr:sp macro="" textlink="">
      <xdr:nvSpPr>
        <xdr:cNvPr id="44" name="テキスト ボックス 43"/>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144434</xdr:rowOff>
    </xdr:from>
    <xdr:ext cx="531299" cy="259045"/>
    <xdr:sp macro="" textlink="">
      <xdr:nvSpPr>
        <xdr:cNvPr id="46" name="テキスト ボックス 45"/>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8" name="テキスト ボックス 47"/>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7"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23070</xdr:rowOff>
    </xdr:from>
    <xdr:to>
      <xdr:col>6</xdr:col>
      <xdr:colOff>510540</xdr:colOff>
      <xdr:row>39</xdr:row>
      <xdr:rowOff>77663</xdr:rowOff>
    </xdr:to>
    <xdr:cxnSp macro="">
      <xdr:nvCxnSpPr>
        <xdr:cNvPr id="58" name="直線コネクタ 57"/>
        <xdr:cNvCxnSpPr/>
      </xdr:nvCxnSpPr>
      <xdr:spPr>
        <a:xfrm flipV="1">
          <a:off x="4633595" y="5338020"/>
          <a:ext cx="1270" cy="14261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81490</xdr:rowOff>
    </xdr:from>
    <xdr:ext cx="534377" cy="259045"/>
    <xdr:sp macro="" textlink="">
      <xdr:nvSpPr>
        <xdr:cNvPr id="59" name="人件費最小値テキスト"/>
        <xdr:cNvSpPr txBox="1"/>
      </xdr:nvSpPr>
      <xdr:spPr>
        <a:xfrm>
          <a:off x="4686300" y="67680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61,949</a:t>
          </a:r>
          <a:endParaRPr kumimoji="1" lang="ja-JP" altLang="en-US" sz="1000" b="1">
            <a:latin typeface="ＭＳ Ｐゴシック"/>
          </a:endParaRPr>
        </a:p>
      </xdr:txBody>
    </xdr:sp>
    <xdr:clientData/>
  </xdr:oneCellAnchor>
  <xdr:twoCellAnchor>
    <xdr:from>
      <xdr:col>6</xdr:col>
      <xdr:colOff>422275</xdr:colOff>
      <xdr:row>39</xdr:row>
      <xdr:rowOff>77663</xdr:rowOff>
    </xdr:from>
    <xdr:to>
      <xdr:col>6</xdr:col>
      <xdr:colOff>600075</xdr:colOff>
      <xdr:row>39</xdr:row>
      <xdr:rowOff>77663</xdr:rowOff>
    </xdr:to>
    <xdr:cxnSp macro="">
      <xdr:nvCxnSpPr>
        <xdr:cNvPr id="60" name="直線コネクタ 59"/>
        <xdr:cNvCxnSpPr/>
      </xdr:nvCxnSpPr>
      <xdr:spPr>
        <a:xfrm>
          <a:off x="4546600" y="67642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141197</xdr:rowOff>
    </xdr:from>
    <xdr:ext cx="599010" cy="259045"/>
    <xdr:sp macro="" textlink="">
      <xdr:nvSpPr>
        <xdr:cNvPr id="61" name="人件費最大値テキスト"/>
        <xdr:cNvSpPr txBox="1"/>
      </xdr:nvSpPr>
      <xdr:spPr>
        <a:xfrm>
          <a:off x="4686300" y="51132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192,964</a:t>
          </a:r>
          <a:endParaRPr kumimoji="1" lang="ja-JP" altLang="en-US" sz="1000" b="1">
            <a:latin typeface="ＭＳ Ｐゴシック"/>
          </a:endParaRPr>
        </a:p>
      </xdr:txBody>
    </xdr:sp>
    <xdr:clientData/>
  </xdr:oneCellAnchor>
  <xdr:twoCellAnchor>
    <xdr:from>
      <xdr:col>6</xdr:col>
      <xdr:colOff>422275</xdr:colOff>
      <xdr:row>31</xdr:row>
      <xdr:rowOff>23070</xdr:rowOff>
    </xdr:from>
    <xdr:to>
      <xdr:col>6</xdr:col>
      <xdr:colOff>600075</xdr:colOff>
      <xdr:row>31</xdr:row>
      <xdr:rowOff>23070</xdr:rowOff>
    </xdr:to>
    <xdr:cxnSp macro="">
      <xdr:nvCxnSpPr>
        <xdr:cNvPr id="62" name="直線コネクタ 61"/>
        <xdr:cNvCxnSpPr/>
      </xdr:nvCxnSpPr>
      <xdr:spPr>
        <a:xfrm>
          <a:off x="4546600" y="5338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33</xdr:row>
      <xdr:rowOff>146427</xdr:rowOff>
    </xdr:from>
    <xdr:to>
      <xdr:col>6</xdr:col>
      <xdr:colOff>511175</xdr:colOff>
      <xdr:row>34</xdr:row>
      <xdr:rowOff>15625</xdr:rowOff>
    </xdr:to>
    <xdr:cxnSp macro="">
      <xdr:nvCxnSpPr>
        <xdr:cNvPr id="63" name="直線コネクタ 62"/>
        <xdr:cNvCxnSpPr/>
      </xdr:nvCxnSpPr>
      <xdr:spPr>
        <a:xfrm flipV="1">
          <a:off x="3797300" y="5804277"/>
          <a:ext cx="838200" cy="406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122888</xdr:rowOff>
    </xdr:from>
    <xdr:ext cx="599010" cy="259045"/>
    <xdr:sp macro="" textlink="">
      <xdr:nvSpPr>
        <xdr:cNvPr id="64" name="人件費平均値テキスト"/>
        <xdr:cNvSpPr txBox="1"/>
      </xdr:nvSpPr>
      <xdr:spPr>
        <a:xfrm>
          <a:off x="4686300" y="612363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114,146</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144461</xdr:rowOff>
    </xdr:from>
    <xdr:to>
      <xdr:col>6</xdr:col>
      <xdr:colOff>561975</xdr:colOff>
      <xdr:row>36</xdr:row>
      <xdr:rowOff>74611</xdr:rowOff>
    </xdr:to>
    <xdr:sp macro="" textlink="">
      <xdr:nvSpPr>
        <xdr:cNvPr id="65" name="フローチャート : 判断 64"/>
        <xdr:cNvSpPr/>
      </xdr:nvSpPr>
      <xdr:spPr>
        <a:xfrm>
          <a:off x="4584700" y="6145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34</xdr:row>
      <xdr:rowOff>15625</xdr:rowOff>
    </xdr:from>
    <xdr:to>
      <xdr:col>5</xdr:col>
      <xdr:colOff>358775</xdr:colOff>
      <xdr:row>34</xdr:row>
      <xdr:rowOff>45114</xdr:rowOff>
    </xdr:to>
    <xdr:cxnSp macro="">
      <xdr:nvCxnSpPr>
        <xdr:cNvPr id="66" name="直線コネクタ 65"/>
        <xdr:cNvCxnSpPr/>
      </xdr:nvCxnSpPr>
      <xdr:spPr>
        <a:xfrm flipV="1">
          <a:off x="2908300" y="5844925"/>
          <a:ext cx="889000" cy="29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36</xdr:row>
      <xdr:rowOff>15966</xdr:rowOff>
    </xdr:from>
    <xdr:to>
      <xdr:col>5</xdr:col>
      <xdr:colOff>409575</xdr:colOff>
      <xdr:row>36</xdr:row>
      <xdr:rowOff>117566</xdr:rowOff>
    </xdr:to>
    <xdr:sp macro="" textlink="">
      <xdr:nvSpPr>
        <xdr:cNvPr id="67" name="フローチャート : 判断 66"/>
        <xdr:cNvSpPr/>
      </xdr:nvSpPr>
      <xdr:spPr>
        <a:xfrm>
          <a:off x="3746500" y="6188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36</xdr:row>
      <xdr:rowOff>108693</xdr:rowOff>
    </xdr:from>
    <xdr:ext cx="599010" cy="259045"/>
    <xdr:sp macro="" textlink="">
      <xdr:nvSpPr>
        <xdr:cNvPr id="68" name="テキスト ボックス 67"/>
        <xdr:cNvSpPr txBox="1"/>
      </xdr:nvSpPr>
      <xdr:spPr>
        <a:xfrm>
          <a:off x="3497794" y="62808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110,200</a:t>
          </a:r>
          <a:endParaRPr kumimoji="1" lang="ja-JP" altLang="en-US" sz="1000" b="1">
            <a:solidFill>
              <a:srgbClr val="000080"/>
            </a:solidFill>
            <a:latin typeface="ＭＳ Ｐゴシック"/>
          </a:endParaRPr>
        </a:p>
      </xdr:txBody>
    </xdr:sp>
    <xdr:clientData/>
  </xdr:oneCellAnchor>
  <xdr:twoCellAnchor>
    <xdr:from>
      <xdr:col>2</xdr:col>
      <xdr:colOff>638175</xdr:colOff>
      <xdr:row>34</xdr:row>
      <xdr:rowOff>45114</xdr:rowOff>
    </xdr:from>
    <xdr:to>
      <xdr:col>4</xdr:col>
      <xdr:colOff>155575</xdr:colOff>
      <xdr:row>34</xdr:row>
      <xdr:rowOff>83247</xdr:rowOff>
    </xdr:to>
    <xdr:cxnSp macro="">
      <xdr:nvCxnSpPr>
        <xdr:cNvPr id="69" name="直線コネクタ 68"/>
        <xdr:cNvCxnSpPr/>
      </xdr:nvCxnSpPr>
      <xdr:spPr>
        <a:xfrm flipV="1">
          <a:off x="2019300" y="5874414"/>
          <a:ext cx="889000" cy="381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36</xdr:row>
      <xdr:rowOff>41438</xdr:rowOff>
    </xdr:from>
    <xdr:to>
      <xdr:col>4</xdr:col>
      <xdr:colOff>206375</xdr:colOff>
      <xdr:row>36</xdr:row>
      <xdr:rowOff>143038</xdr:rowOff>
    </xdr:to>
    <xdr:sp macro="" textlink="">
      <xdr:nvSpPr>
        <xdr:cNvPr id="70" name="フローチャート : 判断 69"/>
        <xdr:cNvSpPr/>
      </xdr:nvSpPr>
      <xdr:spPr>
        <a:xfrm>
          <a:off x="2857500" y="6213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36</xdr:row>
      <xdr:rowOff>134165</xdr:rowOff>
    </xdr:from>
    <xdr:ext cx="599010" cy="259045"/>
    <xdr:sp macro="" textlink="">
      <xdr:nvSpPr>
        <xdr:cNvPr id="71" name="テキスト ボックス 70"/>
        <xdr:cNvSpPr txBox="1"/>
      </xdr:nvSpPr>
      <xdr:spPr>
        <a:xfrm>
          <a:off x="2608794" y="63063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107,860</a:t>
          </a:r>
          <a:endParaRPr kumimoji="1" lang="ja-JP" altLang="en-US" sz="1000" b="1">
            <a:solidFill>
              <a:srgbClr val="000080"/>
            </a:solidFill>
            <a:latin typeface="ＭＳ Ｐゴシック"/>
          </a:endParaRPr>
        </a:p>
      </xdr:txBody>
    </xdr:sp>
    <xdr:clientData/>
  </xdr:oneCellAnchor>
  <xdr:twoCellAnchor>
    <xdr:from>
      <xdr:col>1</xdr:col>
      <xdr:colOff>434975</xdr:colOff>
      <xdr:row>34</xdr:row>
      <xdr:rowOff>57752</xdr:rowOff>
    </xdr:from>
    <xdr:to>
      <xdr:col>2</xdr:col>
      <xdr:colOff>638175</xdr:colOff>
      <xdr:row>34</xdr:row>
      <xdr:rowOff>83247</xdr:rowOff>
    </xdr:to>
    <xdr:cxnSp macro="">
      <xdr:nvCxnSpPr>
        <xdr:cNvPr id="72" name="直線コネクタ 71"/>
        <xdr:cNvCxnSpPr/>
      </xdr:nvCxnSpPr>
      <xdr:spPr>
        <a:xfrm>
          <a:off x="1130300" y="5887052"/>
          <a:ext cx="889000" cy="25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36</xdr:row>
      <xdr:rowOff>35342</xdr:rowOff>
    </xdr:from>
    <xdr:to>
      <xdr:col>3</xdr:col>
      <xdr:colOff>3175</xdr:colOff>
      <xdr:row>36</xdr:row>
      <xdr:rowOff>136942</xdr:rowOff>
    </xdr:to>
    <xdr:sp macro="" textlink="">
      <xdr:nvSpPr>
        <xdr:cNvPr id="73" name="フローチャート : 判断 72"/>
        <xdr:cNvSpPr/>
      </xdr:nvSpPr>
      <xdr:spPr>
        <a:xfrm>
          <a:off x="1968500" y="6207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36</xdr:row>
      <xdr:rowOff>128069</xdr:rowOff>
    </xdr:from>
    <xdr:ext cx="599010" cy="259045"/>
    <xdr:sp macro="" textlink="">
      <xdr:nvSpPr>
        <xdr:cNvPr id="74" name="テキスト ボックス 73"/>
        <xdr:cNvSpPr txBox="1"/>
      </xdr:nvSpPr>
      <xdr:spPr>
        <a:xfrm>
          <a:off x="1719794" y="63002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108,420</a:t>
          </a:r>
          <a:endParaRPr kumimoji="1" lang="ja-JP" altLang="en-US" sz="1000" b="1">
            <a:solidFill>
              <a:srgbClr val="000080"/>
            </a:solidFill>
            <a:latin typeface="ＭＳ Ｐゴシック"/>
          </a:endParaRPr>
        </a:p>
      </xdr:txBody>
    </xdr:sp>
    <xdr:clientData/>
  </xdr:oneCellAnchor>
  <xdr:twoCellAnchor>
    <xdr:from>
      <xdr:col>1</xdr:col>
      <xdr:colOff>384175</xdr:colOff>
      <xdr:row>36</xdr:row>
      <xdr:rowOff>28952</xdr:rowOff>
    </xdr:from>
    <xdr:to>
      <xdr:col>1</xdr:col>
      <xdr:colOff>485775</xdr:colOff>
      <xdr:row>36</xdr:row>
      <xdr:rowOff>130552</xdr:rowOff>
    </xdr:to>
    <xdr:sp macro="" textlink="">
      <xdr:nvSpPr>
        <xdr:cNvPr id="75" name="フローチャート : 判断 74"/>
        <xdr:cNvSpPr/>
      </xdr:nvSpPr>
      <xdr:spPr>
        <a:xfrm>
          <a:off x="1079500" y="6201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36</xdr:row>
      <xdr:rowOff>121679</xdr:rowOff>
    </xdr:from>
    <xdr:ext cx="599010" cy="259045"/>
    <xdr:sp macro="" textlink="">
      <xdr:nvSpPr>
        <xdr:cNvPr id="76" name="テキスト ボックス 75"/>
        <xdr:cNvSpPr txBox="1"/>
      </xdr:nvSpPr>
      <xdr:spPr>
        <a:xfrm>
          <a:off x="830794" y="62938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109,007</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33</xdr:row>
      <xdr:rowOff>95627</xdr:rowOff>
    </xdr:from>
    <xdr:to>
      <xdr:col>6</xdr:col>
      <xdr:colOff>561975</xdr:colOff>
      <xdr:row>34</xdr:row>
      <xdr:rowOff>25777</xdr:rowOff>
    </xdr:to>
    <xdr:sp macro="" textlink="">
      <xdr:nvSpPr>
        <xdr:cNvPr id="82" name="円/楕円 81"/>
        <xdr:cNvSpPr/>
      </xdr:nvSpPr>
      <xdr:spPr>
        <a:xfrm>
          <a:off x="4584700" y="5753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32</xdr:row>
      <xdr:rowOff>118504</xdr:rowOff>
    </xdr:from>
    <xdr:ext cx="599010" cy="259045"/>
    <xdr:sp macro="" textlink="">
      <xdr:nvSpPr>
        <xdr:cNvPr id="83" name="人件費該当値テキスト"/>
        <xdr:cNvSpPr txBox="1"/>
      </xdr:nvSpPr>
      <xdr:spPr>
        <a:xfrm>
          <a:off x="4686300" y="56049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150,132</a:t>
          </a:r>
          <a:endParaRPr kumimoji="1" lang="ja-JP" altLang="en-US" sz="1000" b="1">
            <a:solidFill>
              <a:srgbClr val="FF0000"/>
            </a:solidFill>
            <a:latin typeface="ＭＳ Ｐゴシック"/>
          </a:endParaRPr>
        </a:p>
      </xdr:txBody>
    </xdr:sp>
    <xdr:clientData/>
  </xdr:oneCellAnchor>
  <xdr:twoCellAnchor>
    <xdr:from>
      <xdr:col>5</xdr:col>
      <xdr:colOff>307975</xdr:colOff>
      <xdr:row>33</xdr:row>
      <xdr:rowOff>136275</xdr:rowOff>
    </xdr:from>
    <xdr:to>
      <xdr:col>5</xdr:col>
      <xdr:colOff>409575</xdr:colOff>
      <xdr:row>34</xdr:row>
      <xdr:rowOff>66425</xdr:rowOff>
    </xdr:to>
    <xdr:sp macro="" textlink="">
      <xdr:nvSpPr>
        <xdr:cNvPr id="84" name="円/楕円 83"/>
        <xdr:cNvSpPr/>
      </xdr:nvSpPr>
      <xdr:spPr>
        <a:xfrm>
          <a:off x="3746500" y="5794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32</xdr:row>
      <xdr:rowOff>82952</xdr:rowOff>
    </xdr:from>
    <xdr:ext cx="599010" cy="259045"/>
    <xdr:sp macro="" textlink="">
      <xdr:nvSpPr>
        <xdr:cNvPr id="85" name="テキスト ボックス 84"/>
        <xdr:cNvSpPr txBox="1"/>
      </xdr:nvSpPr>
      <xdr:spPr>
        <a:xfrm>
          <a:off x="3497794" y="5569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146,398</a:t>
          </a:r>
          <a:endParaRPr kumimoji="1" lang="ja-JP" altLang="en-US" sz="1000" b="1">
            <a:solidFill>
              <a:srgbClr val="FF0000"/>
            </a:solidFill>
            <a:latin typeface="ＭＳ Ｐゴシック"/>
          </a:endParaRPr>
        </a:p>
      </xdr:txBody>
    </xdr:sp>
    <xdr:clientData/>
  </xdr:oneCellAnchor>
  <xdr:twoCellAnchor>
    <xdr:from>
      <xdr:col>4</xdr:col>
      <xdr:colOff>104775</xdr:colOff>
      <xdr:row>33</xdr:row>
      <xdr:rowOff>165764</xdr:rowOff>
    </xdr:from>
    <xdr:to>
      <xdr:col>4</xdr:col>
      <xdr:colOff>206375</xdr:colOff>
      <xdr:row>34</xdr:row>
      <xdr:rowOff>95914</xdr:rowOff>
    </xdr:to>
    <xdr:sp macro="" textlink="">
      <xdr:nvSpPr>
        <xdr:cNvPr id="86" name="円/楕円 85"/>
        <xdr:cNvSpPr/>
      </xdr:nvSpPr>
      <xdr:spPr>
        <a:xfrm>
          <a:off x="2857500" y="5823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32</xdr:row>
      <xdr:rowOff>112441</xdr:rowOff>
    </xdr:from>
    <xdr:ext cx="599010" cy="259045"/>
    <xdr:sp macro="" textlink="">
      <xdr:nvSpPr>
        <xdr:cNvPr id="87" name="テキスト ボックス 86"/>
        <xdr:cNvSpPr txBox="1"/>
      </xdr:nvSpPr>
      <xdr:spPr>
        <a:xfrm>
          <a:off x="2608794" y="55988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143,689</a:t>
          </a:r>
          <a:endParaRPr kumimoji="1" lang="ja-JP" altLang="en-US" sz="1000" b="1">
            <a:solidFill>
              <a:srgbClr val="FF0000"/>
            </a:solidFill>
            <a:latin typeface="ＭＳ Ｐゴシック"/>
          </a:endParaRPr>
        </a:p>
      </xdr:txBody>
    </xdr:sp>
    <xdr:clientData/>
  </xdr:oneCellAnchor>
  <xdr:twoCellAnchor>
    <xdr:from>
      <xdr:col>2</xdr:col>
      <xdr:colOff>587375</xdr:colOff>
      <xdr:row>34</xdr:row>
      <xdr:rowOff>32447</xdr:rowOff>
    </xdr:from>
    <xdr:to>
      <xdr:col>3</xdr:col>
      <xdr:colOff>3175</xdr:colOff>
      <xdr:row>34</xdr:row>
      <xdr:rowOff>134047</xdr:rowOff>
    </xdr:to>
    <xdr:sp macro="" textlink="">
      <xdr:nvSpPr>
        <xdr:cNvPr id="88" name="円/楕円 87"/>
        <xdr:cNvSpPr/>
      </xdr:nvSpPr>
      <xdr:spPr>
        <a:xfrm>
          <a:off x="1968500" y="5861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32</xdr:row>
      <xdr:rowOff>150574</xdr:rowOff>
    </xdr:from>
    <xdr:ext cx="599010" cy="259045"/>
    <xdr:sp macro="" textlink="">
      <xdr:nvSpPr>
        <xdr:cNvPr id="89" name="テキスト ボックス 88"/>
        <xdr:cNvSpPr txBox="1"/>
      </xdr:nvSpPr>
      <xdr:spPr>
        <a:xfrm>
          <a:off x="1719794" y="56369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140,186</a:t>
          </a:r>
          <a:endParaRPr kumimoji="1" lang="ja-JP" altLang="en-US" sz="1000" b="1">
            <a:solidFill>
              <a:srgbClr val="FF0000"/>
            </a:solidFill>
            <a:latin typeface="ＭＳ Ｐゴシック"/>
          </a:endParaRPr>
        </a:p>
      </xdr:txBody>
    </xdr:sp>
    <xdr:clientData/>
  </xdr:oneCellAnchor>
  <xdr:twoCellAnchor>
    <xdr:from>
      <xdr:col>1</xdr:col>
      <xdr:colOff>384175</xdr:colOff>
      <xdr:row>34</xdr:row>
      <xdr:rowOff>6952</xdr:rowOff>
    </xdr:from>
    <xdr:to>
      <xdr:col>1</xdr:col>
      <xdr:colOff>485775</xdr:colOff>
      <xdr:row>34</xdr:row>
      <xdr:rowOff>108552</xdr:rowOff>
    </xdr:to>
    <xdr:sp macro="" textlink="">
      <xdr:nvSpPr>
        <xdr:cNvPr id="90" name="円/楕円 89"/>
        <xdr:cNvSpPr/>
      </xdr:nvSpPr>
      <xdr:spPr>
        <a:xfrm>
          <a:off x="1079500" y="5836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32</xdr:row>
      <xdr:rowOff>125079</xdr:rowOff>
    </xdr:from>
    <xdr:ext cx="599010" cy="259045"/>
    <xdr:sp macro="" textlink="">
      <xdr:nvSpPr>
        <xdr:cNvPr id="91" name="テキスト ボックス 90"/>
        <xdr:cNvSpPr txBox="1"/>
      </xdr:nvSpPr>
      <xdr:spPr>
        <a:xfrm>
          <a:off x="830794" y="56114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142,528</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6/63</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60,028</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58</xdr:row>
      <xdr:rowOff>139700</xdr:rowOff>
    </xdr:from>
    <xdr:to>
      <xdr:col>7</xdr:col>
      <xdr:colOff>638175</xdr:colOff>
      <xdr:row>58</xdr:row>
      <xdr:rowOff>139700</xdr:rowOff>
    </xdr:to>
    <xdr:cxnSp macro="">
      <xdr:nvCxnSpPr>
        <xdr:cNvPr id="102" name="直線コネクタ 101"/>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57</xdr:row>
      <xdr:rowOff>168927</xdr:rowOff>
    </xdr:from>
    <xdr:ext cx="248786" cy="259045"/>
    <xdr:sp macro="" textlink="">
      <xdr:nvSpPr>
        <xdr:cNvPr id="103" name="テキスト ボックス 102"/>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56</xdr:row>
      <xdr:rowOff>25400</xdr:rowOff>
    </xdr:from>
    <xdr:to>
      <xdr:col>7</xdr:col>
      <xdr:colOff>638175</xdr:colOff>
      <xdr:row>56</xdr:row>
      <xdr:rowOff>25400</xdr:rowOff>
    </xdr:to>
    <xdr:cxnSp macro="">
      <xdr:nvCxnSpPr>
        <xdr:cNvPr id="104" name="直線コネクタ 103"/>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5" name="テキスト ボックス 104"/>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53</xdr:row>
      <xdr:rowOff>82550</xdr:rowOff>
    </xdr:from>
    <xdr:to>
      <xdr:col>7</xdr:col>
      <xdr:colOff>638175</xdr:colOff>
      <xdr:row>53</xdr:row>
      <xdr:rowOff>82550</xdr:rowOff>
    </xdr:to>
    <xdr:cxnSp macro="">
      <xdr:nvCxnSpPr>
        <xdr:cNvPr id="106" name="直線コネクタ 105"/>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7" name="テキスト ボックス 106"/>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50</xdr:row>
      <xdr:rowOff>139700</xdr:rowOff>
    </xdr:from>
    <xdr:to>
      <xdr:col>7</xdr:col>
      <xdr:colOff>638175</xdr:colOff>
      <xdr:row>50</xdr:row>
      <xdr:rowOff>139700</xdr:rowOff>
    </xdr:to>
    <xdr:cxnSp macro="">
      <xdr:nvCxnSpPr>
        <xdr:cNvPr id="108" name="直線コネクタ 107"/>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9" name="テキスト ボックス 108"/>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0" name="直線コネクタ 109"/>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2"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160324</xdr:rowOff>
    </xdr:from>
    <xdr:to>
      <xdr:col>6</xdr:col>
      <xdr:colOff>510540</xdr:colOff>
      <xdr:row>57</xdr:row>
      <xdr:rowOff>76981</xdr:rowOff>
    </xdr:to>
    <xdr:cxnSp macro="">
      <xdr:nvCxnSpPr>
        <xdr:cNvPr id="113" name="直線コネクタ 112"/>
        <xdr:cNvCxnSpPr/>
      </xdr:nvCxnSpPr>
      <xdr:spPr>
        <a:xfrm flipV="1">
          <a:off x="4633595" y="8732824"/>
          <a:ext cx="1270" cy="11168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80808</xdr:rowOff>
    </xdr:from>
    <xdr:ext cx="534377" cy="259045"/>
    <xdr:sp macro="" textlink="">
      <xdr:nvSpPr>
        <xdr:cNvPr id="114" name="物件費最小値テキスト"/>
        <xdr:cNvSpPr txBox="1"/>
      </xdr:nvSpPr>
      <xdr:spPr>
        <a:xfrm>
          <a:off x="4686300" y="9853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51,218</a:t>
          </a:r>
          <a:endParaRPr kumimoji="1" lang="ja-JP" altLang="en-US" sz="1000" b="1">
            <a:latin typeface="ＭＳ Ｐゴシック"/>
          </a:endParaRPr>
        </a:p>
      </xdr:txBody>
    </xdr:sp>
    <xdr:clientData/>
  </xdr:oneCellAnchor>
  <xdr:twoCellAnchor>
    <xdr:from>
      <xdr:col>6</xdr:col>
      <xdr:colOff>422275</xdr:colOff>
      <xdr:row>57</xdr:row>
      <xdr:rowOff>76981</xdr:rowOff>
    </xdr:from>
    <xdr:to>
      <xdr:col>6</xdr:col>
      <xdr:colOff>600075</xdr:colOff>
      <xdr:row>57</xdr:row>
      <xdr:rowOff>76981</xdr:rowOff>
    </xdr:to>
    <xdr:cxnSp macro="">
      <xdr:nvCxnSpPr>
        <xdr:cNvPr id="115" name="直線コネクタ 114"/>
        <xdr:cNvCxnSpPr/>
      </xdr:nvCxnSpPr>
      <xdr:spPr>
        <a:xfrm>
          <a:off x="4546600" y="9849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107001</xdr:rowOff>
    </xdr:from>
    <xdr:ext cx="599010" cy="259045"/>
    <xdr:sp macro="" textlink="">
      <xdr:nvSpPr>
        <xdr:cNvPr id="116" name="物件費最大値テキスト"/>
        <xdr:cNvSpPr txBox="1"/>
      </xdr:nvSpPr>
      <xdr:spPr>
        <a:xfrm>
          <a:off x="4686300" y="85080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295,489</a:t>
          </a:r>
          <a:endParaRPr kumimoji="1" lang="ja-JP" altLang="en-US" sz="1000" b="1">
            <a:latin typeface="ＭＳ Ｐゴシック"/>
          </a:endParaRPr>
        </a:p>
      </xdr:txBody>
    </xdr:sp>
    <xdr:clientData/>
  </xdr:oneCellAnchor>
  <xdr:twoCellAnchor>
    <xdr:from>
      <xdr:col>6</xdr:col>
      <xdr:colOff>422275</xdr:colOff>
      <xdr:row>50</xdr:row>
      <xdr:rowOff>160324</xdr:rowOff>
    </xdr:from>
    <xdr:to>
      <xdr:col>6</xdr:col>
      <xdr:colOff>600075</xdr:colOff>
      <xdr:row>50</xdr:row>
      <xdr:rowOff>160324</xdr:rowOff>
    </xdr:to>
    <xdr:cxnSp macro="">
      <xdr:nvCxnSpPr>
        <xdr:cNvPr id="117" name="直線コネクタ 116"/>
        <xdr:cNvCxnSpPr/>
      </xdr:nvCxnSpPr>
      <xdr:spPr>
        <a:xfrm>
          <a:off x="4546600" y="87328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54</xdr:row>
      <xdr:rowOff>18459</xdr:rowOff>
    </xdr:from>
    <xdr:to>
      <xdr:col>6</xdr:col>
      <xdr:colOff>511175</xdr:colOff>
      <xdr:row>54</xdr:row>
      <xdr:rowOff>62470</xdr:rowOff>
    </xdr:to>
    <xdr:cxnSp macro="">
      <xdr:nvCxnSpPr>
        <xdr:cNvPr id="118" name="直線コネクタ 117"/>
        <xdr:cNvCxnSpPr/>
      </xdr:nvCxnSpPr>
      <xdr:spPr>
        <a:xfrm flipV="1">
          <a:off x="3797300" y="9276759"/>
          <a:ext cx="838200" cy="44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95998</xdr:rowOff>
    </xdr:from>
    <xdr:ext cx="599010" cy="259045"/>
    <xdr:sp macro="" textlink="">
      <xdr:nvSpPr>
        <xdr:cNvPr id="119" name="物件費平均値テキスト"/>
        <xdr:cNvSpPr txBox="1"/>
      </xdr:nvSpPr>
      <xdr:spPr>
        <a:xfrm>
          <a:off x="4686300" y="952574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106,229</a:t>
          </a:r>
          <a:endParaRPr kumimoji="1" lang="ja-JP" altLang="en-US" sz="1000" b="1">
            <a:solidFill>
              <a:srgbClr val="000080"/>
            </a:solidFill>
            <a:latin typeface="ＭＳ Ｐゴシック"/>
          </a:endParaRPr>
        </a:p>
      </xdr:txBody>
    </xdr:sp>
    <xdr:clientData/>
  </xdr:oneCellAnchor>
  <xdr:twoCellAnchor>
    <xdr:from>
      <xdr:col>6</xdr:col>
      <xdr:colOff>460375</xdr:colOff>
      <xdr:row>55</xdr:row>
      <xdr:rowOff>117571</xdr:rowOff>
    </xdr:from>
    <xdr:to>
      <xdr:col>6</xdr:col>
      <xdr:colOff>561975</xdr:colOff>
      <xdr:row>56</xdr:row>
      <xdr:rowOff>47721</xdr:rowOff>
    </xdr:to>
    <xdr:sp macro="" textlink="">
      <xdr:nvSpPr>
        <xdr:cNvPr id="120" name="フローチャート : 判断 119"/>
        <xdr:cNvSpPr/>
      </xdr:nvSpPr>
      <xdr:spPr>
        <a:xfrm>
          <a:off x="4584700" y="9547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54</xdr:row>
      <xdr:rowOff>60056</xdr:rowOff>
    </xdr:from>
    <xdr:to>
      <xdr:col>5</xdr:col>
      <xdr:colOff>358775</xdr:colOff>
      <xdr:row>54</xdr:row>
      <xdr:rowOff>62470</xdr:rowOff>
    </xdr:to>
    <xdr:cxnSp macro="">
      <xdr:nvCxnSpPr>
        <xdr:cNvPr id="121" name="直線コネクタ 120"/>
        <xdr:cNvCxnSpPr/>
      </xdr:nvCxnSpPr>
      <xdr:spPr>
        <a:xfrm>
          <a:off x="2908300" y="9318356"/>
          <a:ext cx="889000" cy="2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55</xdr:row>
      <xdr:rowOff>111709</xdr:rowOff>
    </xdr:from>
    <xdr:to>
      <xdr:col>5</xdr:col>
      <xdr:colOff>409575</xdr:colOff>
      <xdr:row>56</xdr:row>
      <xdr:rowOff>41859</xdr:rowOff>
    </xdr:to>
    <xdr:sp macro="" textlink="">
      <xdr:nvSpPr>
        <xdr:cNvPr id="122" name="フローチャート : 判断 121"/>
        <xdr:cNvSpPr/>
      </xdr:nvSpPr>
      <xdr:spPr>
        <a:xfrm>
          <a:off x="3746500" y="9541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56</xdr:row>
      <xdr:rowOff>32986</xdr:rowOff>
    </xdr:from>
    <xdr:ext cx="599010" cy="259045"/>
    <xdr:sp macro="" textlink="">
      <xdr:nvSpPr>
        <xdr:cNvPr id="123" name="テキスト ボックス 122"/>
        <xdr:cNvSpPr txBox="1"/>
      </xdr:nvSpPr>
      <xdr:spPr>
        <a:xfrm>
          <a:off x="3497794" y="96341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107,511</a:t>
          </a:r>
          <a:endParaRPr kumimoji="1" lang="ja-JP" altLang="en-US" sz="1000" b="1">
            <a:solidFill>
              <a:srgbClr val="000080"/>
            </a:solidFill>
            <a:latin typeface="ＭＳ Ｐゴシック"/>
          </a:endParaRPr>
        </a:p>
      </xdr:txBody>
    </xdr:sp>
    <xdr:clientData/>
  </xdr:oneCellAnchor>
  <xdr:twoCellAnchor>
    <xdr:from>
      <xdr:col>2</xdr:col>
      <xdr:colOff>638175</xdr:colOff>
      <xdr:row>54</xdr:row>
      <xdr:rowOff>60056</xdr:rowOff>
    </xdr:from>
    <xdr:to>
      <xdr:col>4</xdr:col>
      <xdr:colOff>155575</xdr:colOff>
      <xdr:row>54</xdr:row>
      <xdr:rowOff>153119</xdr:rowOff>
    </xdr:to>
    <xdr:cxnSp macro="">
      <xdr:nvCxnSpPr>
        <xdr:cNvPr id="124" name="直線コネクタ 123"/>
        <xdr:cNvCxnSpPr/>
      </xdr:nvCxnSpPr>
      <xdr:spPr>
        <a:xfrm flipV="1">
          <a:off x="2019300" y="9318356"/>
          <a:ext cx="889000" cy="9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55</xdr:row>
      <xdr:rowOff>170967</xdr:rowOff>
    </xdr:from>
    <xdr:to>
      <xdr:col>4</xdr:col>
      <xdr:colOff>206375</xdr:colOff>
      <xdr:row>56</xdr:row>
      <xdr:rowOff>101117</xdr:rowOff>
    </xdr:to>
    <xdr:sp macro="" textlink="">
      <xdr:nvSpPr>
        <xdr:cNvPr id="125" name="フローチャート : 判断 124"/>
        <xdr:cNvSpPr/>
      </xdr:nvSpPr>
      <xdr:spPr>
        <a:xfrm>
          <a:off x="2857500" y="9600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92244</xdr:rowOff>
    </xdr:from>
    <xdr:ext cx="534377" cy="259045"/>
    <xdr:sp macro="" textlink="">
      <xdr:nvSpPr>
        <xdr:cNvPr id="126" name="テキスト ボックス 125"/>
        <xdr:cNvSpPr txBox="1"/>
      </xdr:nvSpPr>
      <xdr:spPr>
        <a:xfrm>
          <a:off x="2641111" y="9693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94,550</a:t>
          </a:r>
          <a:endParaRPr kumimoji="1" lang="ja-JP" altLang="en-US" sz="1000" b="1">
            <a:solidFill>
              <a:srgbClr val="000080"/>
            </a:solidFill>
            <a:latin typeface="ＭＳ Ｐゴシック"/>
          </a:endParaRPr>
        </a:p>
      </xdr:txBody>
    </xdr:sp>
    <xdr:clientData/>
  </xdr:oneCellAnchor>
  <xdr:twoCellAnchor>
    <xdr:from>
      <xdr:col>1</xdr:col>
      <xdr:colOff>434975</xdr:colOff>
      <xdr:row>54</xdr:row>
      <xdr:rowOff>153119</xdr:rowOff>
    </xdr:from>
    <xdr:to>
      <xdr:col>2</xdr:col>
      <xdr:colOff>638175</xdr:colOff>
      <xdr:row>55</xdr:row>
      <xdr:rowOff>49563</xdr:rowOff>
    </xdr:to>
    <xdr:cxnSp macro="">
      <xdr:nvCxnSpPr>
        <xdr:cNvPr id="127" name="直線コネクタ 126"/>
        <xdr:cNvCxnSpPr/>
      </xdr:nvCxnSpPr>
      <xdr:spPr>
        <a:xfrm flipV="1">
          <a:off x="1130300" y="9411419"/>
          <a:ext cx="889000" cy="67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55</xdr:row>
      <xdr:rowOff>135050</xdr:rowOff>
    </xdr:from>
    <xdr:to>
      <xdr:col>3</xdr:col>
      <xdr:colOff>3175</xdr:colOff>
      <xdr:row>56</xdr:row>
      <xdr:rowOff>65200</xdr:rowOff>
    </xdr:to>
    <xdr:sp macro="" textlink="">
      <xdr:nvSpPr>
        <xdr:cNvPr id="128" name="フローチャート : 判断 127"/>
        <xdr:cNvSpPr/>
      </xdr:nvSpPr>
      <xdr:spPr>
        <a:xfrm>
          <a:off x="1968500" y="956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56</xdr:row>
      <xdr:rowOff>56327</xdr:rowOff>
    </xdr:from>
    <xdr:ext cx="599010" cy="259045"/>
    <xdr:sp macro="" textlink="">
      <xdr:nvSpPr>
        <xdr:cNvPr id="129" name="テキスト ボックス 128"/>
        <xdr:cNvSpPr txBox="1"/>
      </xdr:nvSpPr>
      <xdr:spPr>
        <a:xfrm>
          <a:off x="1719794" y="96575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102,406</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24330</xdr:rowOff>
    </xdr:from>
    <xdr:to>
      <xdr:col>1</xdr:col>
      <xdr:colOff>485775</xdr:colOff>
      <xdr:row>56</xdr:row>
      <xdr:rowOff>125930</xdr:rowOff>
    </xdr:to>
    <xdr:sp macro="" textlink="">
      <xdr:nvSpPr>
        <xdr:cNvPr id="130" name="フローチャート : 判断 129"/>
        <xdr:cNvSpPr/>
      </xdr:nvSpPr>
      <xdr:spPr>
        <a:xfrm>
          <a:off x="1079500" y="9625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117057</xdr:rowOff>
    </xdr:from>
    <xdr:ext cx="534377" cy="259045"/>
    <xdr:sp macro="" textlink="">
      <xdr:nvSpPr>
        <xdr:cNvPr id="131" name="テキスト ボックス 130"/>
        <xdr:cNvSpPr txBox="1"/>
      </xdr:nvSpPr>
      <xdr:spPr>
        <a:xfrm>
          <a:off x="863111" y="9718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89,123</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2" name="テキスト ボックス 131"/>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3" name="テキスト ボックス 132"/>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4" name="テキスト ボックス 133"/>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5" name="テキスト ボックス 134"/>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6" name="テキスト ボックス 135"/>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53</xdr:row>
      <xdr:rowOff>139109</xdr:rowOff>
    </xdr:from>
    <xdr:to>
      <xdr:col>6</xdr:col>
      <xdr:colOff>561975</xdr:colOff>
      <xdr:row>54</xdr:row>
      <xdr:rowOff>69259</xdr:rowOff>
    </xdr:to>
    <xdr:sp macro="" textlink="">
      <xdr:nvSpPr>
        <xdr:cNvPr id="137" name="円/楕円 136"/>
        <xdr:cNvSpPr/>
      </xdr:nvSpPr>
      <xdr:spPr>
        <a:xfrm>
          <a:off x="4584700" y="9225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52</xdr:row>
      <xdr:rowOff>161986</xdr:rowOff>
    </xdr:from>
    <xdr:ext cx="599010" cy="259045"/>
    <xdr:sp macro="" textlink="">
      <xdr:nvSpPr>
        <xdr:cNvPr id="138" name="物件費該当値テキスト"/>
        <xdr:cNvSpPr txBox="1"/>
      </xdr:nvSpPr>
      <xdr:spPr>
        <a:xfrm>
          <a:off x="4686300" y="90773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176,518</a:t>
          </a:r>
          <a:endParaRPr kumimoji="1" lang="ja-JP" altLang="en-US" sz="1000" b="1">
            <a:solidFill>
              <a:srgbClr val="FF0000"/>
            </a:solidFill>
            <a:latin typeface="ＭＳ Ｐゴシック"/>
          </a:endParaRPr>
        </a:p>
      </xdr:txBody>
    </xdr:sp>
    <xdr:clientData/>
  </xdr:oneCellAnchor>
  <xdr:twoCellAnchor>
    <xdr:from>
      <xdr:col>5</xdr:col>
      <xdr:colOff>307975</xdr:colOff>
      <xdr:row>54</xdr:row>
      <xdr:rowOff>11670</xdr:rowOff>
    </xdr:from>
    <xdr:to>
      <xdr:col>5</xdr:col>
      <xdr:colOff>409575</xdr:colOff>
      <xdr:row>54</xdr:row>
      <xdr:rowOff>113270</xdr:rowOff>
    </xdr:to>
    <xdr:sp macro="" textlink="">
      <xdr:nvSpPr>
        <xdr:cNvPr id="139" name="円/楕円 138"/>
        <xdr:cNvSpPr/>
      </xdr:nvSpPr>
      <xdr:spPr>
        <a:xfrm>
          <a:off x="3746500" y="9269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52</xdr:row>
      <xdr:rowOff>129797</xdr:rowOff>
    </xdr:from>
    <xdr:ext cx="599010" cy="259045"/>
    <xdr:sp macro="" textlink="">
      <xdr:nvSpPr>
        <xdr:cNvPr id="140" name="テキスト ボックス 139"/>
        <xdr:cNvSpPr txBox="1"/>
      </xdr:nvSpPr>
      <xdr:spPr>
        <a:xfrm>
          <a:off x="3497794" y="90451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166,892</a:t>
          </a:r>
          <a:endParaRPr kumimoji="1" lang="ja-JP" altLang="en-US" sz="1000" b="1">
            <a:solidFill>
              <a:srgbClr val="FF0000"/>
            </a:solidFill>
            <a:latin typeface="ＭＳ Ｐゴシック"/>
          </a:endParaRPr>
        </a:p>
      </xdr:txBody>
    </xdr:sp>
    <xdr:clientData/>
  </xdr:oneCellAnchor>
  <xdr:twoCellAnchor>
    <xdr:from>
      <xdr:col>4</xdr:col>
      <xdr:colOff>104775</xdr:colOff>
      <xdr:row>54</xdr:row>
      <xdr:rowOff>9256</xdr:rowOff>
    </xdr:from>
    <xdr:to>
      <xdr:col>4</xdr:col>
      <xdr:colOff>206375</xdr:colOff>
      <xdr:row>54</xdr:row>
      <xdr:rowOff>110856</xdr:rowOff>
    </xdr:to>
    <xdr:sp macro="" textlink="">
      <xdr:nvSpPr>
        <xdr:cNvPr id="141" name="円/楕円 140"/>
        <xdr:cNvSpPr/>
      </xdr:nvSpPr>
      <xdr:spPr>
        <a:xfrm>
          <a:off x="2857500" y="9267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52</xdr:row>
      <xdr:rowOff>127383</xdr:rowOff>
    </xdr:from>
    <xdr:ext cx="599010" cy="259045"/>
    <xdr:sp macro="" textlink="">
      <xdr:nvSpPr>
        <xdr:cNvPr id="142" name="テキスト ボックス 141"/>
        <xdr:cNvSpPr txBox="1"/>
      </xdr:nvSpPr>
      <xdr:spPr>
        <a:xfrm>
          <a:off x="2608794" y="90427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167,420</a:t>
          </a:r>
          <a:endParaRPr kumimoji="1" lang="ja-JP" altLang="en-US" sz="1000" b="1">
            <a:solidFill>
              <a:srgbClr val="FF0000"/>
            </a:solidFill>
            <a:latin typeface="ＭＳ Ｐゴシック"/>
          </a:endParaRPr>
        </a:p>
      </xdr:txBody>
    </xdr:sp>
    <xdr:clientData/>
  </xdr:oneCellAnchor>
  <xdr:twoCellAnchor>
    <xdr:from>
      <xdr:col>2</xdr:col>
      <xdr:colOff>587375</xdr:colOff>
      <xdr:row>54</xdr:row>
      <xdr:rowOff>102319</xdr:rowOff>
    </xdr:from>
    <xdr:to>
      <xdr:col>3</xdr:col>
      <xdr:colOff>3175</xdr:colOff>
      <xdr:row>55</xdr:row>
      <xdr:rowOff>32469</xdr:rowOff>
    </xdr:to>
    <xdr:sp macro="" textlink="">
      <xdr:nvSpPr>
        <xdr:cNvPr id="143" name="円/楕円 142"/>
        <xdr:cNvSpPr/>
      </xdr:nvSpPr>
      <xdr:spPr>
        <a:xfrm>
          <a:off x="1968500" y="9360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53</xdr:row>
      <xdr:rowOff>48996</xdr:rowOff>
    </xdr:from>
    <xdr:ext cx="599010" cy="259045"/>
    <xdr:sp macro="" textlink="">
      <xdr:nvSpPr>
        <xdr:cNvPr id="144" name="テキスト ボックス 143"/>
        <xdr:cNvSpPr txBox="1"/>
      </xdr:nvSpPr>
      <xdr:spPr>
        <a:xfrm>
          <a:off x="1719794" y="91358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147,065</a:t>
          </a:r>
          <a:endParaRPr kumimoji="1" lang="ja-JP" altLang="en-US" sz="1000" b="1">
            <a:solidFill>
              <a:srgbClr val="FF0000"/>
            </a:solidFill>
            <a:latin typeface="ＭＳ Ｐゴシック"/>
          </a:endParaRPr>
        </a:p>
      </xdr:txBody>
    </xdr:sp>
    <xdr:clientData/>
  </xdr:oneCellAnchor>
  <xdr:twoCellAnchor>
    <xdr:from>
      <xdr:col>1</xdr:col>
      <xdr:colOff>384175</xdr:colOff>
      <xdr:row>54</xdr:row>
      <xdr:rowOff>170213</xdr:rowOff>
    </xdr:from>
    <xdr:to>
      <xdr:col>1</xdr:col>
      <xdr:colOff>485775</xdr:colOff>
      <xdr:row>55</xdr:row>
      <xdr:rowOff>100363</xdr:rowOff>
    </xdr:to>
    <xdr:sp macro="" textlink="">
      <xdr:nvSpPr>
        <xdr:cNvPr id="145" name="円/楕円 144"/>
        <xdr:cNvSpPr/>
      </xdr:nvSpPr>
      <xdr:spPr>
        <a:xfrm>
          <a:off x="1079500" y="9428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53</xdr:row>
      <xdr:rowOff>116890</xdr:rowOff>
    </xdr:from>
    <xdr:ext cx="599010" cy="259045"/>
    <xdr:sp macro="" textlink="">
      <xdr:nvSpPr>
        <xdr:cNvPr id="146" name="テキスト ボックス 145"/>
        <xdr:cNvSpPr txBox="1"/>
      </xdr:nvSpPr>
      <xdr:spPr>
        <a:xfrm>
          <a:off x="830794" y="92037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132,215</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3/63</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3,035</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5" name="テキスト ボックス 154"/>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6" name="直線コネクタ 155"/>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57" name="直線コネクタ 156"/>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58" name="テキスト ボックス 157"/>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59" name="直線コネクタ 158"/>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76</xdr:row>
      <xdr:rowOff>35577</xdr:rowOff>
    </xdr:from>
    <xdr:ext cx="531299" cy="259045"/>
    <xdr:sp macro="" textlink="">
      <xdr:nvSpPr>
        <xdr:cNvPr id="160" name="テキスト ボックス 159"/>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1" name="直線コネクタ 160"/>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168927</xdr:rowOff>
    </xdr:from>
    <xdr:ext cx="531299" cy="259045"/>
    <xdr:sp macro="" textlink="">
      <xdr:nvSpPr>
        <xdr:cNvPr id="162" name="テキスト ボックス 161"/>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3" name="直線コネクタ 162"/>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130827</xdr:rowOff>
    </xdr:from>
    <xdr:ext cx="531299" cy="259045"/>
    <xdr:sp macro="" textlink="">
      <xdr:nvSpPr>
        <xdr:cNvPr id="164" name="テキスト ボックス 163"/>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5" name="直線コネクタ 164"/>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92727</xdr:rowOff>
    </xdr:from>
    <xdr:ext cx="531299" cy="259045"/>
    <xdr:sp macro="" textlink="">
      <xdr:nvSpPr>
        <xdr:cNvPr id="166" name="テキスト ボックス 165"/>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7" name="直線コネクタ 166"/>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8" name="テキスト ボックス 167"/>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9"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146901</xdr:rowOff>
    </xdr:from>
    <xdr:to>
      <xdr:col>6</xdr:col>
      <xdr:colOff>510540</xdr:colOff>
      <xdr:row>79</xdr:row>
      <xdr:rowOff>42126</xdr:rowOff>
    </xdr:to>
    <xdr:cxnSp macro="">
      <xdr:nvCxnSpPr>
        <xdr:cNvPr id="170" name="直線コネクタ 169"/>
        <xdr:cNvCxnSpPr/>
      </xdr:nvCxnSpPr>
      <xdr:spPr>
        <a:xfrm flipV="1">
          <a:off x="4633595" y="12148401"/>
          <a:ext cx="1270" cy="14382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45953</xdr:rowOff>
    </xdr:from>
    <xdr:ext cx="313932" cy="259045"/>
    <xdr:sp macro="" textlink="">
      <xdr:nvSpPr>
        <xdr:cNvPr id="171" name="維持補修費最小値テキスト"/>
        <xdr:cNvSpPr txBox="1"/>
      </xdr:nvSpPr>
      <xdr:spPr>
        <a:xfrm>
          <a:off x="4686300" y="1359050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61</a:t>
          </a:r>
          <a:endParaRPr kumimoji="1" lang="ja-JP" altLang="en-US" sz="1000" b="1">
            <a:latin typeface="ＭＳ Ｐゴシック"/>
          </a:endParaRPr>
        </a:p>
      </xdr:txBody>
    </xdr:sp>
    <xdr:clientData/>
  </xdr:oneCellAnchor>
  <xdr:twoCellAnchor>
    <xdr:from>
      <xdr:col>6</xdr:col>
      <xdr:colOff>422275</xdr:colOff>
      <xdr:row>79</xdr:row>
      <xdr:rowOff>42126</xdr:rowOff>
    </xdr:from>
    <xdr:to>
      <xdr:col>6</xdr:col>
      <xdr:colOff>600075</xdr:colOff>
      <xdr:row>79</xdr:row>
      <xdr:rowOff>42126</xdr:rowOff>
    </xdr:to>
    <xdr:cxnSp macro="">
      <xdr:nvCxnSpPr>
        <xdr:cNvPr id="172" name="直線コネクタ 171"/>
        <xdr:cNvCxnSpPr/>
      </xdr:nvCxnSpPr>
      <xdr:spPr>
        <a:xfrm>
          <a:off x="4546600" y="135866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93578</xdr:rowOff>
    </xdr:from>
    <xdr:ext cx="534377" cy="259045"/>
    <xdr:sp macro="" textlink="">
      <xdr:nvSpPr>
        <xdr:cNvPr id="173" name="維持補修費最大値テキスト"/>
        <xdr:cNvSpPr txBox="1"/>
      </xdr:nvSpPr>
      <xdr:spPr>
        <a:xfrm>
          <a:off x="4686300" y="11923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37,811</a:t>
          </a:r>
          <a:endParaRPr kumimoji="1" lang="ja-JP" altLang="en-US" sz="1000" b="1">
            <a:latin typeface="ＭＳ Ｐゴシック"/>
          </a:endParaRPr>
        </a:p>
      </xdr:txBody>
    </xdr:sp>
    <xdr:clientData/>
  </xdr:oneCellAnchor>
  <xdr:twoCellAnchor>
    <xdr:from>
      <xdr:col>6</xdr:col>
      <xdr:colOff>422275</xdr:colOff>
      <xdr:row>70</xdr:row>
      <xdr:rowOff>146901</xdr:rowOff>
    </xdr:from>
    <xdr:to>
      <xdr:col>6</xdr:col>
      <xdr:colOff>600075</xdr:colOff>
      <xdr:row>70</xdr:row>
      <xdr:rowOff>146901</xdr:rowOff>
    </xdr:to>
    <xdr:cxnSp macro="">
      <xdr:nvCxnSpPr>
        <xdr:cNvPr id="174" name="直線コネクタ 173"/>
        <xdr:cNvCxnSpPr/>
      </xdr:nvCxnSpPr>
      <xdr:spPr>
        <a:xfrm>
          <a:off x="4546600" y="121484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72</xdr:row>
      <xdr:rowOff>17094</xdr:rowOff>
    </xdr:from>
    <xdr:to>
      <xdr:col>6</xdr:col>
      <xdr:colOff>511175</xdr:colOff>
      <xdr:row>72</xdr:row>
      <xdr:rowOff>32677</xdr:rowOff>
    </xdr:to>
    <xdr:cxnSp macro="">
      <xdr:nvCxnSpPr>
        <xdr:cNvPr id="175" name="直線コネクタ 174"/>
        <xdr:cNvCxnSpPr/>
      </xdr:nvCxnSpPr>
      <xdr:spPr>
        <a:xfrm>
          <a:off x="3797300" y="12361494"/>
          <a:ext cx="838200" cy="15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77</xdr:row>
      <xdr:rowOff>7510</xdr:rowOff>
    </xdr:from>
    <xdr:ext cx="469744" cy="259045"/>
    <xdr:sp macro="" textlink="">
      <xdr:nvSpPr>
        <xdr:cNvPr id="176" name="維持補修費平均値テキスト"/>
        <xdr:cNvSpPr txBox="1"/>
      </xdr:nvSpPr>
      <xdr:spPr>
        <a:xfrm>
          <a:off x="4686300" y="1320916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8,070</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29083</xdr:rowOff>
    </xdr:from>
    <xdr:to>
      <xdr:col>6</xdr:col>
      <xdr:colOff>561975</xdr:colOff>
      <xdr:row>77</xdr:row>
      <xdr:rowOff>130683</xdr:rowOff>
    </xdr:to>
    <xdr:sp macro="" textlink="">
      <xdr:nvSpPr>
        <xdr:cNvPr id="177" name="フローチャート : 判断 176"/>
        <xdr:cNvSpPr/>
      </xdr:nvSpPr>
      <xdr:spPr>
        <a:xfrm>
          <a:off x="4584700" y="13230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72</xdr:row>
      <xdr:rowOff>17094</xdr:rowOff>
    </xdr:from>
    <xdr:to>
      <xdr:col>5</xdr:col>
      <xdr:colOff>358775</xdr:colOff>
      <xdr:row>72</xdr:row>
      <xdr:rowOff>118402</xdr:rowOff>
    </xdr:to>
    <xdr:cxnSp macro="">
      <xdr:nvCxnSpPr>
        <xdr:cNvPr id="178" name="直線コネクタ 177"/>
        <xdr:cNvCxnSpPr/>
      </xdr:nvCxnSpPr>
      <xdr:spPr>
        <a:xfrm flipV="1">
          <a:off x="2908300" y="12361494"/>
          <a:ext cx="889000" cy="101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40627</xdr:rowOff>
    </xdr:from>
    <xdr:to>
      <xdr:col>5</xdr:col>
      <xdr:colOff>409575</xdr:colOff>
      <xdr:row>77</xdr:row>
      <xdr:rowOff>142227</xdr:rowOff>
    </xdr:to>
    <xdr:sp macro="" textlink="">
      <xdr:nvSpPr>
        <xdr:cNvPr id="179" name="フローチャート : 判断 178"/>
        <xdr:cNvSpPr/>
      </xdr:nvSpPr>
      <xdr:spPr>
        <a:xfrm>
          <a:off x="3746500" y="13242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77</xdr:row>
      <xdr:rowOff>133354</xdr:rowOff>
    </xdr:from>
    <xdr:ext cx="469744" cy="259045"/>
    <xdr:sp macro="" textlink="">
      <xdr:nvSpPr>
        <xdr:cNvPr id="180" name="テキスト ボックス 179"/>
        <xdr:cNvSpPr txBox="1"/>
      </xdr:nvSpPr>
      <xdr:spPr>
        <a:xfrm>
          <a:off x="3562427" y="133350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7,767</a:t>
          </a:r>
          <a:endParaRPr kumimoji="1" lang="ja-JP" altLang="en-US" sz="1000" b="1">
            <a:solidFill>
              <a:srgbClr val="000080"/>
            </a:solidFill>
            <a:latin typeface="ＭＳ Ｐゴシック"/>
          </a:endParaRPr>
        </a:p>
      </xdr:txBody>
    </xdr:sp>
    <xdr:clientData/>
  </xdr:oneCellAnchor>
  <xdr:twoCellAnchor>
    <xdr:from>
      <xdr:col>2</xdr:col>
      <xdr:colOff>638175</xdr:colOff>
      <xdr:row>72</xdr:row>
      <xdr:rowOff>118402</xdr:rowOff>
    </xdr:from>
    <xdr:to>
      <xdr:col>4</xdr:col>
      <xdr:colOff>155575</xdr:colOff>
      <xdr:row>73</xdr:row>
      <xdr:rowOff>26962</xdr:rowOff>
    </xdr:to>
    <xdr:cxnSp macro="">
      <xdr:nvCxnSpPr>
        <xdr:cNvPr id="181" name="直線コネクタ 180"/>
        <xdr:cNvCxnSpPr/>
      </xdr:nvCxnSpPr>
      <xdr:spPr>
        <a:xfrm flipV="1">
          <a:off x="2019300" y="12462802"/>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62688</xdr:rowOff>
    </xdr:from>
    <xdr:to>
      <xdr:col>4</xdr:col>
      <xdr:colOff>206375</xdr:colOff>
      <xdr:row>77</xdr:row>
      <xdr:rowOff>164288</xdr:rowOff>
    </xdr:to>
    <xdr:sp macro="" textlink="">
      <xdr:nvSpPr>
        <xdr:cNvPr id="182" name="フローチャート : 判断 181"/>
        <xdr:cNvSpPr/>
      </xdr:nvSpPr>
      <xdr:spPr>
        <a:xfrm>
          <a:off x="2857500" y="13264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77</xdr:row>
      <xdr:rowOff>155415</xdr:rowOff>
    </xdr:from>
    <xdr:ext cx="469744" cy="259045"/>
    <xdr:sp macro="" textlink="">
      <xdr:nvSpPr>
        <xdr:cNvPr id="183" name="テキスト ボックス 182"/>
        <xdr:cNvSpPr txBox="1"/>
      </xdr:nvSpPr>
      <xdr:spPr>
        <a:xfrm>
          <a:off x="2673427" y="133570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7,188</a:t>
          </a:r>
          <a:endParaRPr kumimoji="1" lang="ja-JP" altLang="en-US" sz="1000" b="1">
            <a:solidFill>
              <a:srgbClr val="000080"/>
            </a:solidFill>
            <a:latin typeface="ＭＳ Ｐゴシック"/>
          </a:endParaRPr>
        </a:p>
      </xdr:txBody>
    </xdr:sp>
    <xdr:clientData/>
  </xdr:oneCellAnchor>
  <xdr:twoCellAnchor>
    <xdr:from>
      <xdr:col>1</xdr:col>
      <xdr:colOff>434975</xdr:colOff>
      <xdr:row>73</xdr:row>
      <xdr:rowOff>26962</xdr:rowOff>
    </xdr:from>
    <xdr:to>
      <xdr:col>2</xdr:col>
      <xdr:colOff>638175</xdr:colOff>
      <xdr:row>73</xdr:row>
      <xdr:rowOff>70434</xdr:rowOff>
    </xdr:to>
    <xdr:cxnSp macro="">
      <xdr:nvCxnSpPr>
        <xdr:cNvPr id="184" name="直線コネクタ 183"/>
        <xdr:cNvCxnSpPr/>
      </xdr:nvCxnSpPr>
      <xdr:spPr>
        <a:xfrm flipV="1">
          <a:off x="1130300" y="12542812"/>
          <a:ext cx="889000" cy="43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62345</xdr:rowOff>
    </xdr:from>
    <xdr:to>
      <xdr:col>3</xdr:col>
      <xdr:colOff>3175</xdr:colOff>
      <xdr:row>77</xdr:row>
      <xdr:rowOff>163945</xdr:rowOff>
    </xdr:to>
    <xdr:sp macro="" textlink="">
      <xdr:nvSpPr>
        <xdr:cNvPr id="185" name="フローチャート : 判断 184"/>
        <xdr:cNvSpPr/>
      </xdr:nvSpPr>
      <xdr:spPr>
        <a:xfrm>
          <a:off x="1968500" y="13263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77</xdr:row>
      <xdr:rowOff>155072</xdr:rowOff>
    </xdr:from>
    <xdr:ext cx="469744" cy="259045"/>
    <xdr:sp macro="" textlink="">
      <xdr:nvSpPr>
        <xdr:cNvPr id="186" name="テキスト ボックス 185"/>
        <xdr:cNvSpPr txBox="1"/>
      </xdr:nvSpPr>
      <xdr:spPr>
        <a:xfrm>
          <a:off x="1784427" y="133567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7,197</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74079</xdr:rowOff>
    </xdr:from>
    <xdr:to>
      <xdr:col>1</xdr:col>
      <xdr:colOff>485775</xdr:colOff>
      <xdr:row>78</xdr:row>
      <xdr:rowOff>4229</xdr:rowOff>
    </xdr:to>
    <xdr:sp macro="" textlink="">
      <xdr:nvSpPr>
        <xdr:cNvPr id="187" name="フローチャート : 判断 186"/>
        <xdr:cNvSpPr/>
      </xdr:nvSpPr>
      <xdr:spPr>
        <a:xfrm>
          <a:off x="1079500" y="13275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77</xdr:row>
      <xdr:rowOff>166806</xdr:rowOff>
    </xdr:from>
    <xdr:ext cx="469744" cy="259045"/>
    <xdr:sp macro="" textlink="">
      <xdr:nvSpPr>
        <xdr:cNvPr id="188" name="テキスト ボックス 187"/>
        <xdr:cNvSpPr txBox="1"/>
      </xdr:nvSpPr>
      <xdr:spPr>
        <a:xfrm>
          <a:off x="895427" y="133684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6,889</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9" name="テキスト ボックス 188"/>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0" name="テキスト ボックス 189"/>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1" name="テキスト ボックス 190"/>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2" name="テキスト ボックス 191"/>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3" name="テキスト ボックス 192"/>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71</xdr:row>
      <xdr:rowOff>153327</xdr:rowOff>
    </xdr:from>
    <xdr:to>
      <xdr:col>6</xdr:col>
      <xdr:colOff>561975</xdr:colOff>
      <xdr:row>72</xdr:row>
      <xdr:rowOff>83477</xdr:rowOff>
    </xdr:to>
    <xdr:sp macro="" textlink="">
      <xdr:nvSpPr>
        <xdr:cNvPr id="194" name="円/楕円 193"/>
        <xdr:cNvSpPr/>
      </xdr:nvSpPr>
      <xdr:spPr>
        <a:xfrm>
          <a:off x="4584700" y="12326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71</xdr:row>
      <xdr:rowOff>4754</xdr:rowOff>
    </xdr:from>
    <xdr:ext cx="534377" cy="259045"/>
    <xdr:sp macro="" textlink="">
      <xdr:nvSpPr>
        <xdr:cNvPr id="195" name="維持補修費該当値テキスト"/>
        <xdr:cNvSpPr txBox="1"/>
      </xdr:nvSpPr>
      <xdr:spPr>
        <a:xfrm>
          <a:off x="4686300" y="121777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31,809</a:t>
          </a:r>
          <a:endParaRPr kumimoji="1" lang="ja-JP" altLang="en-US" sz="1000" b="1">
            <a:solidFill>
              <a:srgbClr val="FF0000"/>
            </a:solidFill>
            <a:latin typeface="ＭＳ Ｐゴシック"/>
          </a:endParaRPr>
        </a:p>
      </xdr:txBody>
    </xdr:sp>
    <xdr:clientData/>
  </xdr:oneCellAnchor>
  <xdr:twoCellAnchor>
    <xdr:from>
      <xdr:col>5</xdr:col>
      <xdr:colOff>307975</xdr:colOff>
      <xdr:row>71</xdr:row>
      <xdr:rowOff>137744</xdr:rowOff>
    </xdr:from>
    <xdr:to>
      <xdr:col>5</xdr:col>
      <xdr:colOff>409575</xdr:colOff>
      <xdr:row>72</xdr:row>
      <xdr:rowOff>67894</xdr:rowOff>
    </xdr:to>
    <xdr:sp macro="" textlink="">
      <xdr:nvSpPr>
        <xdr:cNvPr id="196" name="円/楕円 195"/>
        <xdr:cNvSpPr/>
      </xdr:nvSpPr>
      <xdr:spPr>
        <a:xfrm>
          <a:off x="3746500" y="12310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70</xdr:row>
      <xdr:rowOff>84421</xdr:rowOff>
    </xdr:from>
    <xdr:ext cx="534377" cy="259045"/>
    <xdr:sp macro="" textlink="">
      <xdr:nvSpPr>
        <xdr:cNvPr id="197" name="テキスト ボックス 196"/>
        <xdr:cNvSpPr txBox="1"/>
      </xdr:nvSpPr>
      <xdr:spPr>
        <a:xfrm>
          <a:off x="3530111" y="120859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32,218</a:t>
          </a:r>
          <a:endParaRPr kumimoji="1" lang="ja-JP" altLang="en-US" sz="1000" b="1">
            <a:solidFill>
              <a:srgbClr val="FF0000"/>
            </a:solidFill>
            <a:latin typeface="ＭＳ Ｐゴシック"/>
          </a:endParaRPr>
        </a:p>
      </xdr:txBody>
    </xdr:sp>
    <xdr:clientData/>
  </xdr:oneCellAnchor>
  <xdr:twoCellAnchor>
    <xdr:from>
      <xdr:col>4</xdr:col>
      <xdr:colOff>104775</xdr:colOff>
      <xdr:row>72</xdr:row>
      <xdr:rowOff>67602</xdr:rowOff>
    </xdr:from>
    <xdr:to>
      <xdr:col>4</xdr:col>
      <xdr:colOff>206375</xdr:colOff>
      <xdr:row>72</xdr:row>
      <xdr:rowOff>169202</xdr:rowOff>
    </xdr:to>
    <xdr:sp macro="" textlink="">
      <xdr:nvSpPr>
        <xdr:cNvPr id="198" name="円/楕円 197"/>
        <xdr:cNvSpPr/>
      </xdr:nvSpPr>
      <xdr:spPr>
        <a:xfrm>
          <a:off x="2857500" y="12412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71</xdr:row>
      <xdr:rowOff>14279</xdr:rowOff>
    </xdr:from>
    <xdr:ext cx="534377" cy="259045"/>
    <xdr:sp macro="" textlink="">
      <xdr:nvSpPr>
        <xdr:cNvPr id="199" name="テキスト ボックス 198"/>
        <xdr:cNvSpPr txBox="1"/>
      </xdr:nvSpPr>
      <xdr:spPr>
        <a:xfrm>
          <a:off x="2641111" y="121872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29,559</a:t>
          </a:r>
          <a:endParaRPr kumimoji="1" lang="ja-JP" altLang="en-US" sz="1000" b="1">
            <a:solidFill>
              <a:srgbClr val="FF0000"/>
            </a:solidFill>
            <a:latin typeface="ＭＳ Ｐゴシック"/>
          </a:endParaRPr>
        </a:p>
      </xdr:txBody>
    </xdr:sp>
    <xdr:clientData/>
  </xdr:oneCellAnchor>
  <xdr:twoCellAnchor>
    <xdr:from>
      <xdr:col>2</xdr:col>
      <xdr:colOff>587375</xdr:colOff>
      <xdr:row>72</xdr:row>
      <xdr:rowOff>147612</xdr:rowOff>
    </xdr:from>
    <xdr:to>
      <xdr:col>3</xdr:col>
      <xdr:colOff>3175</xdr:colOff>
      <xdr:row>73</xdr:row>
      <xdr:rowOff>77762</xdr:rowOff>
    </xdr:to>
    <xdr:sp macro="" textlink="">
      <xdr:nvSpPr>
        <xdr:cNvPr id="200" name="円/楕円 199"/>
        <xdr:cNvSpPr/>
      </xdr:nvSpPr>
      <xdr:spPr>
        <a:xfrm>
          <a:off x="1968500" y="12492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71</xdr:row>
      <xdr:rowOff>94289</xdr:rowOff>
    </xdr:from>
    <xdr:ext cx="534377" cy="259045"/>
    <xdr:sp macro="" textlink="">
      <xdr:nvSpPr>
        <xdr:cNvPr id="201" name="テキスト ボックス 200"/>
        <xdr:cNvSpPr txBox="1"/>
      </xdr:nvSpPr>
      <xdr:spPr>
        <a:xfrm>
          <a:off x="1752111" y="122672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27,459</a:t>
          </a:r>
          <a:endParaRPr kumimoji="1" lang="ja-JP" altLang="en-US" sz="1000" b="1">
            <a:solidFill>
              <a:srgbClr val="FF0000"/>
            </a:solidFill>
            <a:latin typeface="ＭＳ Ｐゴシック"/>
          </a:endParaRPr>
        </a:p>
      </xdr:txBody>
    </xdr:sp>
    <xdr:clientData/>
  </xdr:oneCellAnchor>
  <xdr:twoCellAnchor>
    <xdr:from>
      <xdr:col>1</xdr:col>
      <xdr:colOff>384175</xdr:colOff>
      <xdr:row>73</xdr:row>
      <xdr:rowOff>19634</xdr:rowOff>
    </xdr:from>
    <xdr:to>
      <xdr:col>1</xdr:col>
      <xdr:colOff>485775</xdr:colOff>
      <xdr:row>73</xdr:row>
      <xdr:rowOff>121234</xdr:rowOff>
    </xdr:to>
    <xdr:sp macro="" textlink="">
      <xdr:nvSpPr>
        <xdr:cNvPr id="202" name="円/楕円 201"/>
        <xdr:cNvSpPr/>
      </xdr:nvSpPr>
      <xdr:spPr>
        <a:xfrm>
          <a:off x="1079500" y="12535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71</xdr:row>
      <xdr:rowOff>137761</xdr:rowOff>
    </xdr:from>
    <xdr:ext cx="534377" cy="259045"/>
    <xdr:sp macro="" textlink="">
      <xdr:nvSpPr>
        <xdr:cNvPr id="203" name="テキスト ボックス 202"/>
        <xdr:cNvSpPr txBox="1"/>
      </xdr:nvSpPr>
      <xdr:spPr>
        <a:xfrm>
          <a:off x="863111" y="12310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26,318</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4" name="正方形/長方形 203"/>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5" name="正方形/長方形 204"/>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6" name="正方形/長方形 205"/>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13/63</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7" name="正方形/長方形 206"/>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8" name="正方形/長方形 207"/>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9" name="正方形/長方形 208"/>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0" name="正方形/長方形 209"/>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111,380</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1" name="正方形/長方形 210"/>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2" name="テキスト ボックス 211"/>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3" name="直線コネクタ 212"/>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4" name="テキスト ボックス 213"/>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5" name="直線コネクタ 214"/>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16" name="テキスト ボックス 215"/>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7" name="直線コネクタ 216"/>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18" name="テキスト ボックス 217"/>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19" name="直線コネクタ 218"/>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20" name="テキスト ボックス 219"/>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1" name="直線コネクタ 220"/>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2" name="テキスト ボックス 221"/>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3" name="直線コネクタ 222"/>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4" name="テキスト ボックス 223"/>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5" name="直線コネクタ 224"/>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6" name="テキスト ボックス 225"/>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7"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64585</xdr:rowOff>
    </xdr:from>
    <xdr:to>
      <xdr:col>6</xdr:col>
      <xdr:colOff>510540</xdr:colOff>
      <xdr:row>99</xdr:row>
      <xdr:rowOff>130136</xdr:rowOff>
    </xdr:to>
    <xdr:cxnSp macro="">
      <xdr:nvCxnSpPr>
        <xdr:cNvPr id="228" name="直線コネクタ 227"/>
        <xdr:cNvCxnSpPr/>
      </xdr:nvCxnSpPr>
      <xdr:spPr>
        <a:xfrm flipV="1">
          <a:off x="4633595" y="15666535"/>
          <a:ext cx="1270" cy="14371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133963</xdr:rowOff>
    </xdr:from>
    <xdr:ext cx="534377" cy="259045"/>
    <xdr:sp macro="" textlink="">
      <xdr:nvSpPr>
        <xdr:cNvPr id="229" name="扶助費最小値テキスト"/>
        <xdr:cNvSpPr txBox="1"/>
      </xdr:nvSpPr>
      <xdr:spPr>
        <a:xfrm>
          <a:off x="4686300" y="17107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35,502</a:t>
          </a:r>
          <a:endParaRPr kumimoji="1" lang="ja-JP" altLang="en-US" sz="1000" b="1">
            <a:latin typeface="ＭＳ Ｐゴシック"/>
          </a:endParaRPr>
        </a:p>
      </xdr:txBody>
    </xdr:sp>
    <xdr:clientData/>
  </xdr:oneCellAnchor>
  <xdr:twoCellAnchor>
    <xdr:from>
      <xdr:col>6</xdr:col>
      <xdr:colOff>422275</xdr:colOff>
      <xdr:row>99</xdr:row>
      <xdr:rowOff>130136</xdr:rowOff>
    </xdr:from>
    <xdr:to>
      <xdr:col>6</xdr:col>
      <xdr:colOff>600075</xdr:colOff>
      <xdr:row>99</xdr:row>
      <xdr:rowOff>130136</xdr:rowOff>
    </xdr:to>
    <xdr:cxnSp macro="">
      <xdr:nvCxnSpPr>
        <xdr:cNvPr id="230" name="直線コネクタ 229"/>
        <xdr:cNvCxnSpPr/>
      </xdr:nvCxnSpPr>
      <xdr:spPr>
        <a:xfrm>
          <a:off x="4546600" y="17103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90</xdr:row>
      <xdr:rowOff>11262</xdr:rowOff>
    </xdr:from>
    <xdr:ext cx="599010" cy="259045"/>
    <xdr:sp macro="" textlink="">
      <xdr:nvSpPr>
        <xdr:cNvPr id="231" name="扶助費最大値テキスト"/>
        <xdr:cNvSpPr txBox="1"/>
      </xdr:nvSpPr>
      <xdr:spPr>
        <a:xfrm>
          <a:off x="4686300" y="154417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110,943</a:t>
          </a:r>
          <a:endParaRPr kumimoji="1" lang="ja-JP" altLang="en-US" sz="1000" b="1">
            <a:latin typeface="ＭＳ Ｐゴシック"/>
          </a:endParaRPr>
        </a:p>
      </xdr:txBody>
    </xdr:sp>
    <xdr:clientData/>
  </xdr:oneCellAnchor>
  <xdr:twoCellAnchor>
    <xdr:from>
      <xdr:col>6</xdr:col>
      <xdr:colOff>422275</xdr:colOff>
      <xdr:row>91</xdr:row>
      <xdr:rowOff>64585</xdr:rowOff>
    </xdr:from>
    <xdr:to>
      <xdr:col>6</xdr:col>
      <xdr:colOff>600075</xdr:colOff>
      <xdr:row>91</xdr:row>
      <xdr:rowOff>64585</xdr:rowOff>
    </xdr:to>
    <xdr:cxnSp macro="">
      <xdr:nvCxnSpPr>
        <xdr:cNvPr id="232" name="直線コネクタ 231"/>
        <xdr:cNvCxnSpPr/>
      </xdr:nvCxnSpPr>
      <xdr:spPr>
        <a:xfrm>
          <a:off x="4546600" y="156665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95</xdr:row>
      <xdr:rowOff>72758</xdr:rowOff>
    </xdr:from>
    <xdr:to>
      <xdr:col>6</xdr:col>
      <xdr:colOff>511175</xdr:colOff>
      <xdr:row>95</xdr:row>
      <xdr:rowOff>131414</xdr:rowOff>
    </xdr:to>
    <xdr:cxnSp macro="">
      <xdr:nvCxnSpPr>
        <xdr:cNvPr id="233" name="直線コネクタ 232"/>
        <xdr:cNvCxnSpPr/>
      </xdr:nvCxnSpPr>
      <xdr:spPr>
        <a:xfrm flipV="1">
          <a:off x="3797300" y="16360508"/>
          <a:ext cx="838200" cy="58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96074</xdr:rowOff>
    </xdr:from>
    <xdr:ext cx="534377" cy="259045"/>
    <xdr:sp macro="" textlink="">
      <xdr:nvSpPr>
        <xdr:cNvPr id="234" name="扶助費平均値テキスト"/>
        <xdr:cNvSpPr txBox="1"/>
      </xdr:nvSpPr>
      <xdr:spPr>
        <a:xfrm>
          <a:off x="4686300" y="1655527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60,491</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117647</xdr:rowOff>
    </xdr:from>
    <xdr:to>
      <xdr:col>6</xdr:col>
      <xdr:colOff>561975</xdr:colOff>
      <xdr:row>97</xdr:row>
      <xdr:rowOff>47797</xdr:rowOff>
    </xdr:to>
    <xdr:sp macro="" textlink="">
      <xdr:nvSpPr>
        <xdr:cNvPr id="235" name="フローチャート : 判断 234"/>
        <xdr:cNvSpPr/>
      </xdr:nvSpPr>
      <xdr:spPr>
        <a:xfrm>
          <a:off x="4584700" y="16576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95</xdr:row>
      <xdr:rowOff>131414</xdr:rowOff>
    </xdr:from>
    <xdr:to>
      <xdr:col>5</xdr:col>
      <xdr:colOff>358775</xdr:colOff>
      <xdr:row>96</xdr:row>
      <xdr:rowOff>49688</xdr:rowOff>
    </xdr:to>
    <xdr:cxnSp macro="">
      <xdr:nvCxnSpPr>
        <xdr:cNvPr id="236" name="直線コネクタ 235"/>
        <xdr:cNvCxnSpPr/>
      </xdr:nvCxnSpPr>
      <xdr:spPr>
        <a:xfrm flipV="1">
          <a:off x="2908300" y="16419164"/>
          <a:ext cx="889000" cy="89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168796</xdr:rowOff>
    </xdr:from>
    <xdr:to>
      <xdr:col>5</xdr:col>
      <xdr:colOff>409575</xdr:colOff>
      <xdr:row>97</xdr:row>
      <xdr:rowOff>98946</xdr:rowOff>
    </xdr:to>
    <xdr:sp macro="" textlink="">
      <xdr:nvSpPr>
        <xdr:cNvPr id="237" name="フローチャート : 判断 236"/>
        <xdr:cNvSpPr/>
      </xdr:nvSpPr>
      <xdr:spPr>
        <a:xfrm>
          <a:off x="3746500" y="16627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90073</xdr:rowOff>
    </xdr:from>
    <xdr:ext cx="534377" cy="259045"/>
    <xdr:sp macro="" textlink="">
      <xdr:nvSpPr>
        <xdr:cNvPr id="238" name="テキスト ボックス 237"/>
        <xdr:cNvSpPr txBox="1"/>
      </xdr:nvSpPr>
      <xdr:spPr>
        <a:xfrm>
          <a:off x="3530111" y="167207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57,806</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49688</xdr:rowOff>
    </xdr:from>
    <xdr:to>
      <xdr:col>4</xdr:col>
      <xdr:colOff>155575</xdr:colOff>
      <xdr:row>96</xdr:row>
      <xdr:rowOff>61385</xdr:rowOff>
    </xdr:to>
    <xdr:cxnSp macro="">
      <xdr:nvCxnSpPr>
        <xdr:cNvPr id="239" name="直線コネクタ 238"/>
        <xdr:cNvCxnSpPr/>
      </xdr:nvCxnSpPr>
      <xdr:spPr>
        <a:xfrm flipV="1">
          <a:off x="2019300" y="16508888"/>
          <a:ext cx="889000" cy="116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81890</xdr:rowOff>
    </xdr:from>
    <xdr:to>
      <xdr:col>4</xdr:col>
      <xdr:colOff>206375</xdr:colOff>
      <xdr:row>98</xdr:row>
      <xdr:rowOff>12040</xdr:rowOff>
    </xdr:to>
    <xdr:sp macro="" textlink="">
      <xdr:nvSpPr>
        <xdr:cNvPr id="240" name="フローチャート : 判断 239"/>
        <xdr:cNvSpPr/>
      </xdr:nvSpPr>
      <xdr:spPr>
        <a:xfrm>
          <a:off x="2857500" y="16712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3167</xdr:rowOff>
    </xdr:from>
    <xdr:ext cx="534377" cy="259045"/>
    <xdr:sp macro="" textlink="">
      <xdr:nvSpPr>
        <xdr:cNvPr id="241" name="テキスト ボックス 240"/>
        <xdr:cNvSpPr txBox="1"/>
      </xdr:nvSpPr>
      <xdr:spPr>
        <a:xfrm>
          <a:off x="2641111" y="16805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53,368</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61385</xdr:rowOff>
    </xdr:from>
    <xdr:to>
      <xdr:col>2</xdr:col>
      <xdr:colOff>638175</xdr:colOff>
      <xdr:row>96</xdr:row>
      <xdr:rowOff>109506</xdr:rowOff>
    </xdr:to>
    <xdr:cxnSp macro="">
      <xdr:nvCxnSpPr>
        <xdr:cNvPr id="242" name="直線コネクタ 241"/>
        <xdr:cNvCxnSpPr/>
      </xdr:nvCxnSpPr>
      <xdr:spPr>
        <a:xfrm flipV="1">
          <a:off x="1130300" y="16520585"/>
          <a:ext cx="889000" cy="48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116542</xdr:rowOff>
    </xdr:from>
    <xdr:to>
      <xdr:col>3</xdr:col>
      <xdr:colOff>3175</xdr:colOff>
      <xdr:row>98</xdr:row>
      <xdr:rowOff>46692</xdr:rowOff>
    </xdr:to>
    <xdr:sp macro="" textlink="">
      <xdr:nvSpPr>
        <xdr:cNvPr id="243" name="フローチャート : 判断 242"/>
        <xdr:cNvSpPr/>
      </xdr:nvSpPr>
      <xdr:spPr>
        <a:xfrm>
          <a:off x="1968500" y="16747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37819</xdr:rowOff>
    </xdr:from>
    <xdr:ext cx="534377" cy="259045"/>
    <xdr:sp macro="" textlink="">
      <xdr:nvSpPr>
        <xdr:cNvPr id="244" name="テキスト ボックス 243"/>
        <xdr:cNvSpPr txBox="1"/>
      </xdr:nvSpPr>
      <xdr:spPr>
        <a:xfrm>
          <a:off x="1752111" y="16839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51,549</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109589</xdr:rowOff>
    </xdr:from>
    <xdr:to>
      <xdr:col>1</xdr:col>
      <xdr:colOff>485775</xdr:colOff>
      <xdr:row>98</xdr:row>
      <xdr:rowOff>39739</xdr:rowOff>
    </xdr:to>
    <xdr:sp macro="" textlink="">
      <xdr:nvSpPr>
        <xdr:cNvPr id="245" name="フローチャート : 判断 244"/>
        <xdr:cNvSpPr/>
      </xdr:nvSpPr>
      <xdr:spPr>
        <a:xfrm>
          <a:off x="1079500" y="16740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30866</xdr:rowOff>
    </xdr:from>
    <xdr:ext cx="534377" cy="259045"/>
    <xdr:sp macro="" textlink="">
      <xdr:nvSpPr>
        <xdr:cNvPr id="246" name="テキスト ボックス 245"/>
        <xdr:cNvSpPr txBox="1"/>
      </xdr:nvSpPr>
      <xdr:spPr>
        <a:xfrm>
          <a:off x="863111" y="16832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51,914</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7" name="テキスト ボックス 246"/>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8" name="テキスト ボックス 247"/>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9" name="テキスト ボックス 248"/>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0" name="テキスト ボックス 249"/>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1" name="テキスト ボックス 250"/>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95</xdr:row>
      <xdr:rowOff>21958</xdr:rowOff>
    </xdr:from>
    <xdr:to>
      <xdr:col>6</xdr:col>
      <xdr:colOff>561975</xdr:colOff>
      <xdr:row>95</xdr:row>
      <xdr:rowOff>123558</xdr:rowOff>
    </xdr:to>
    <xdr:sp macro="" textlink="">
      <xdr:nvSpPr>
        <xdr:cNvPr id="252" name="円/楕円 251"/>
        <xdr:cNvSpPr/>
      </xdr:nvSpPr>
      <xdr:spPr>
        <a:xfrm>
          <a:off x="4584700" y="16309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94</xdr:row>
      <xdr:rowOff>44835</xdr:rowOff>
    </xdr:from>
    <xdr:ext cx="534377" cy="259045"/>
    <xdr:sp macro="" textlink="">
      <xdr:nvSpPr>
        <xdr:cNvPr id="253" name="扶助費該当値テキスト"/>
        <xdr:cNvSpPr txBox="1"/>
      </xdr:nvSpPr>
      <xdr:spPr>
        <a:xfrm>
          <a:off x="4686300" y="161611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74,514</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80614</xdr:rowOff>
    </xdr:from>
    <xdr:to>
      <xdr:col>5</xdr:col>
      <xdr:colOff>409575</xdr:colOff>
      <xdr:row>96</xdr:row>
      <xdr:rowOff>10764</xdr:rowOff>
    </xdr:to>
    <xdr:sp macro="" textlink="">
      <xdr:nvSpPr>
        <xdr:cNvPr id="254" name="円/楕円 253"/>
        <xdr:cNvSpPr/>
      </xdr:nvSpPr>
      <xdr:spPr>
        <a:xfrm>
          <a:off x="3746500" y="16368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27291</xdr:rowOff>
    </xdr:from>
    <xdr:ext cx="534377" cy="259045"/>
    <xdr:sp macro="" textlink="">
      <xdr:nvSpPr>
        <xdr:cNvPr id="255" name="テキスト ボックス 254"/>
        <xdr:cNvSpPr txBox="1"/>
      </xdr:nvSpPr>
      <xdr:spPr>
        <a:xfrm>
          <a:off x="3530111" y="16143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71,435</a:t>
          </a:r>
          <a:endParaRPr kumimoji="1" lang="ja-JP" altLang="en-US" sz="1000" b="1">
            <a:solidFill>
              <a:srgbClr val="FF0000"/>
            </a:solidFill>
            <a:latin typeface="ＭＳ Ｐゴシック"/>
          </a:endParaRPr>
        </a:p>
      </xdr:txBody>
    </xdr:sp>
    <xdr:clientData/>
  </xdr:oneCellAnchor>
  <xdr:twoCellAnchor>
    <xdr:from>
      <xdr:col>4</xdr:col>
      <xdr:colOff>104775</xdr:colOff>
      <xdr:row>95</xdr:row>
      <xdr:rowOff>170338</xdr:rowOff>
    </xdr:from>
    <xdr:to>
      <xdr:col>4</xdr:col>
      <xdr:colOff>206375</xdr:colOff>
      <xdr:row>96</xdr:row>
      <xdr:rowOff>100488</xdr:rowOff>
    </xdr:to>
    <xdr:sp macro="" textlink="">
      <xdr:nvSpPr>
        <xdr:cNvPr id="256" name="円/楕円 255"/>
        <xdr:cNvSpPr/>
      </xdr:nvSpPr>
      <xdr:spPr>
        <a:xfrm>
          <a:off x="2857500" y="16458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117015</xdr:rowOff>
    </xdr:from>
    <xdr:ext cx="534377" cy="259045"/>
    <xdr:sp macro="" textlink="">
      <xdr:nvSpPr>
        <xdr:cNvPr id="257" name="テキスト ボックス 256"/>
        <xdr:cNvSpPr txBox="1"/>
      </xdr:nvSpPr>
      <xdr:spPr>
        <a:xfrm>
          <a:off x="2641111" y="16233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66,725</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10585</xdr:rowOff>
    </xdr:from>
    <xdr:to>
      <xdr:col>3</xdr:col>
      <xdr:colOff>3175</xdr:colOff>
      <xdr:row>96</xdr:row>
      <xdr:rowOff>112185</xdr:rowOff>
    </xdr:to>
    <xdr:sp macro="" textlink="">
      <xdr:nvSpPr>
        <xdr:cNvPr id="258" name="円/楕円 257"/>
        <xdr:cNvSpPr/>
      </xdr:nvSpPr>
      <xdr:spPr>
        <a:xfrm>
          <a:off x="1968500" y="16469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128712</xdr:rowOff>
    </xdr:from>
    <xdr:ext cx="534377" cy="259045"/>
    <xdr:sp macro="" textlink="">
      <xdr:nvSpPr>
        <xdr:cNvPr id="259" name="テキスト ボックス 258"/>
        <xdr:cNvSpPr txBox="1"/>
      </xdr:nvSpPr>
      <xdr:spPr>
        <a:xfrm>
          <a:off x="1752111" y="16245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66,111</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58706</xdr:rowOff>
    </xdr:from>
    <xdr:to>
      <xdr:col>1</xdr:col>
      <xdr:colOff>485775</xdr:colOff>
      <xdr:row>96</xdr:row>
      <xdr:rowOff>160306</xdr:rowOff>
    </xdr:to>
    <xdr:sp macro="" textlink="">
      <xdr:nvSpPr>
        <xdr:cNvPr id="260" name="円/楕円 259"/>
        <xdr:cNvSpPr/>
      </xdr:nvSpPr>
      <xdr:spPr>
        <a:xfrm>
          <a:off x="1079500" y="16517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5383</xdr:rowOff>
    </xdr:from>
    <xdr:ext cx="534377" cy="259045"/>
    <xdr:sp macro="" textlink="">
      <xdr:nvSpPr>
        <xdr:cNvPr id="261" name="テキスト ボックス 260"/>
        <xdr:cNvSpPr txBox="1"/>
      </xdr:nvSpPr>
      <xdr:spPr>
        <a:xfrm>
          <a:off x="863111" y="16293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63,585</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2" name="正方形/長方形 261"/>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3" name="正方形/長方形 262"/>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4" name="正方形/長方形 263"/>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23/63</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5" name="正方形/長方形 264"/>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6" name="正方形/長方形 265"/>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7" name="正方形/長方形 266"/>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8" name="正方形/長方形 267"/>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25,715</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9" name="正方形/長方形 268"/>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0" name="テキスト ボックス 269"/>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1" name="直線コネクタ 270"/>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38</xdr:row>
      <xdr:rowOff>139700</xdr:rowOff>
    </xdr:from>
    <xdr:to>
      <xdr:col>16</xdr:col>
      <xdr:colOff>307975</xdr:colOff>
      <xdr:row>38</xdr:row>
      <xdr:rowOff>139700</xdr:rowOff>
    </xdr:to>
    <xdr:cxnSp macro="">
      <xdr:nvCxnSpPr>
        <xdr:cNvPr id="272" name="直線コネクタ 271"/>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37</xdr:row>
      <xdr:rowOff>168927</xdr:rowOff>
    </xdr:from>
    <xdr:ext cx="248786" cy="259045"/>
    <xdr:sp macro="" textlink="">
      <xdr:nvSpPr>
        <xdr:cNvPr id="273" name="テキスト ボックス 272"/>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36</xdr:row>
      <xdr:rowOff>25400</xdr:rowOff>
    </xdr:from>
    <xdr:to>
      <xdr:col>16</xdr:col>
      <xdr:colOff>307975</xdr:colOff>
      <xdr:row>36</xdr:row>
      <xdr:rowOff>25400</xdr:rowOff>
    </xdr:to>
    <xdr:cxnSp macro="">
      <xdr:nvCxnSpPr>
        <xdr:cNvPr id="274" name="直線コネクタ 273"/>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35</xdr:row>
      <xdr:rowOff>54627</xdr:rowOff>
    </xdr:from>
    <xdr:ext cx="595419" cy="259045"/>
    <xdr:sp macro="" textlink="">
      <xdr:nvSpPr>
        <xdr:cNvPr id="275" name="テキスト ボックス 274"/>
        <xdr:cNvSpPr txBox="1"/>
      </xdr:nvSpPr>
      <xdr:spPr>
        <a:xfrm>
          <a:off x="6008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33</xdr:row>
      <xdr:rowOff>82550</xdr:rowOff>
    </xdr:from>
    <xdr:to>
      <xdr:col>16</xdr:col>
      <xdr:colOff>307975</xdr:colOff>
      <xdr:row>33</xdr:row>
      <xdr:rowOff>82550</xdr:rowOff>
    </xdr:to>
    <xdr:cxnSp macro="">
      <xdr:nvCxnSpPr>
        <xdr:cNvPr id="276" name="直線コネクタ 275"/>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32</xdr:row>
      <xdr:rowOff>111777</xdr:rowOff>
    </xdr:from>
    <xdr:ext cx="595419" cy="259045"/>
    <xdr:sp macro="" textlink="">
      <xdr:nvSpPr>
        <xdr:cNvPr id="277" name="テキスト ボックス 276"/>
        <xdr:cNvSpPr txBox="1"/>
      </xdr:nvSpPr>
      <xdr:spPr>
        <a:xfrm>
          <a:off x="6008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30</xdr:row>
      <xdr:rowOff>139700</xdr:rowOff>
    </xdr:from>
    <xdr:to>
      <xdr:col>16</xdr:col>
      <xdr:colOff>307975</xdr:colOff>
      <xdr:row>30</xdr:row>
      <xdr:rowOff>139700</xdr:rowOff>
    </xdr:to>
    <xdr:cxnSp macro="">
      <xdr:nvCxnSpPr>
        <xdr:cNvPr id="278" name="直線コネクタ 277"/>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168927</xdr:rowOff>
    </xdr:from>
    <xdr:ext cx="595419" cy="259045"/>
    <xdr:sp macro="" textlink="">
      <xdr:nvSpPr>
        <xdr:cNvPr id="279" name="テキスト ボックス 278"/>
        <xdr:cNvSpPr txBox="1"/>
      </xdr:nvSpPr>
      <xdr:spPr>
        <a:xfrm>
          <a:off x="6008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0" name="直線コネクタ 279"/>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1" name="テキスト ボックス 280"/>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2"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46372</xdr:rowOff>
    </xdr:from>
    <xdr:to>
      <xdr:col>15</xdr:col>
      <xdr:colOff>180340</xdr:colOff>
      <xdr:row>37</xdr:row>
      <xdr:rowOff>157938</xdr:rowOff>
    </xdr:to>
    <xdr:cxnSp macro="">
      <xdr:nvCxnSpPr>
        <xdr:cNvPr id="283" name="直線コネクタ 282"/>
        <xdr:cNvCxnSpPr/>
      </xdr:nvCxnSpPr>
      <xdr:spPr>
        <a:xfrm flipV="1">
          <a:off x="10475595" y="5361322"/>
          <a:ext cx="1270" cy="11402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161765</xdr:rowOff>
    </xdr:from>
    <xdr:ext cx="534377" cy="259045"/>
    <xdr:sp macro="" textlink="">
      <xdr:nvSpPr>
        <xdr:cNvPr id="284" name="補助費等最小値テキスト"/>
        <xdr:cNvSpPr txBox="1"/>
      </xdr:nvSpPr>
      <xdr:spPr>
        <a:xfrm>
          <a:off x="10528300" y="6505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33,511</a:t>
          </a:r>
          <a:endParaRPr kumimoji="1" lang="ja-JP" altLang="en-US" sz="1000" b="1">
            <a:latin typeface="ＭＳ Ｐゴシック"/>
          </a:endParaRPr>
        </a:p>
      </xdr:txBody>
    </xdr:sp>
    <xdr:clientData/>
  </xdr:oneCellAnchor>
  <xdr:twoCellAnchor>
    <xdr:from>
      <xdr:col>15</xdr:col>
      <xdr:colOff>92075</xdr:colOff>
      <xdr:row>37</xdr:row>
      <xdr:rowOff>157938</xdr:rowOff>
    </xdr:from>
    <xdr:to>
      <xdr:col>15</xdr:col>
      <xdr:colOff>269875</xdr:colOff>
      <xdr:row>37</xdr:row>
      <xdr:rowOff>157938</xdr:rowOff>
    </xdr:to>
    <xdr:cxnSp macro="">
      <xdr:nvCxnSpPr>
        <xdr:cNvPr id="285" name="直線コネクタ 284"/>
        <xdr:cNvCxnSpPr/>
      </xdr:nvCxnSpPr>
      <xdr:spPr>
        <a:xfrm>
          <a:off x="10388600" y="6501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164499</xdr:rowOff>
    </xdr:from>
    <xdr:ext cx="599010" cy="259045"/>
    <xdr:sp macro="" textlink="">
      <xdr:nvSpPr>
        <xdr:cNvPr id="286" name="補助費等最大値テキスト"/>
        <xdr:cNvSpPr txBox="1"/>
      </xdr:nvSpPr>
      <xdr:spPr>
        <a:xfrm>
          <a:off x="10528300" y="51365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282,913</a:t>
          </a:r>
          <a:endParaRPr kumimoji="1" lang="ja-JP" altLang="en-US" sz="1000" b="1">
            <a:latin typeface="ＭＳ Ｐゴシック"/>
          </a:endParaRPr>
        </a:p>
      </xdr:txBody>
    </xdr:sp>
    <xdr:clientData/>
  </xdr:oneCellAnchor>
  <xdr:twoCellAnchor>
    <xdr:from>
      <xdr:col>15</xdr:col>
      <xdr:colOff>92075</xdr:colOff>
      <xdr:row>31</xdr:row>
      <xdr:rowOff>46372</xdr:rowOff>
    </xdr:from>
    <xdr:to>
      <xdr:col>15</xdr:col>
      <xdr:colOff>269875</xdr:colOff>
      <xdr:row>31</xdr:row>
      <xdr:rowOff>46372</xdr:rowOff>
    </xdr:to>
    <xdr:cxnSp macro="">
      <xdr:nvCxnSpPr>
        <xdr:cNvPr id="287" name="直線コネクタ 286"/>
        <xdr:cNvCxnSpPr/>
      </xdr:nvCxnSpPr>
      <xdr:spPr>
        <a:xfrm>
          <a:off x="10388600" y="53613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35</xdr:row>
      <xdr:rowOff>30493</xdr:rowOff>
    </xdr:from>
    <xdr:to>
      <xdr:col>15</xdr:col>
      <xdr:colOff>180975</xdr:colOff>
      <xdr:row>35</xdr:row>
      <xdr:rowOff>155016</xdr:rowOff>
    </xdr:to>
    <xdr:cxnSp macro="">
      <xdr:nvCxnSpPr>
        <xdr:cNvPr id="288" name="直線コネクタ 287"/>
        <xdr:cNvCxnSpPr/>
      </xdr:nvCxnSpPr>
      <xdr:spPr>
        <a:xfrm>
          <a:off x="9639300" y="6031243"/>
          <a:ext cx="838200" cy="1245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106847</xdr:rowOff>
    </xdr:from>
    <xdr:ext cx="599010" cy="259045"/>
    <xdr:sp macro="" textlink="">
      <xdr:nvSpPr>
        <xdr:cNvPr id="289" name="補助費等平均値テキスト"/>
        <xdr:cNvSpPr txBox="1"/>
      </xdr:nvSpPr>
      <xdr:spPr>
        <a:xfrm>
          <a:off x="10528300" y="610759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103,856</a:t>
          </a:r>
          <a:endParaRPr kumimoji="1" lang="ja-JP" altLang="en-US" sz="1000" b="1">
            <a:solidFill>
              <a:srgbClr val="000080"/>
            </a:solidFill>
            <a:latin typeface="ＭＳ Ｐゴシック"/>
          </a:endParaRPr>
        </a:p>
      </xdr:txBody>
    </xdr:sp>
    <xdr:clientData/>
  </xdr:oneCellAnchor>
  <xdr:twoCellAnchor>
    <xdr:from>
      <xdr:col>15</xdr:col>
      <xdr:colOff>130175</xdr:colOff>
      <xdr:row>35</xdr:row>
      <xdr:rowOff>128420</xdr:rowOff>
    </xdr:from>
    <xdr:to>
      <xdr:col>15</xdr:col>
      <xdr:colOff>231775</xdr:colOff>
      <xdr:row>36</xdr:row>
      <xdr:rowOff>58570</xdr:rowOff>
    </xdr:to>
    <xdr:sp macro="" textlink="">
      <xdr:nvSpPr>
        <xdr:cNvPr id="290" name="フローチャート : 判断 289"/>
        <xdr:cNvSpPr/>
      </xdr:nvSpPr>
      <xdr:spPr>
        <a:xfrm>
          <a:off x="10426700" y="6129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35</xdr:row>
      <xdr:rowOff>30493</xdr:rowOff>
    </xdr:from>
    <xdr:to>
      <xdr:col>14</xdr:col>
      <xdr:colOff>28575</xdr:colOff>
      <xdr:row>35</xdr:row>
      <xdr:rowOff>138022</xdr:rowOff>
    </xdr:to>
    <xdr:cxnSp macro="">
      <xdr:nvCxnSpPr>
        <xdr:cNvPr id="291" name="直線コネクタ 290"/>
        <xdr:cNvCxnSpPr/>
      </xdr:nvCxnSpPr>
      <xdr:spPr>
        <a:xfrm flipV="1">
          <a:off x="8750300" y="6031243"/>
          <a:ext cx="889000" cy="1075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15048</xdr:rowOff>
    </xdr:from>
    <xdr:to>
      <xdr:col>14</xdr:col>
      <xdr:colOff>79375</xdr:colOff>
      <xdr:row>36</xdr:row>
      <xdr:rowOff>116648</xdr:rowOff>
    </xdr:to>
    <xdr:sp macro="" textlink="">
      <xdr:nvSpPr>
        <xdr:cNvPr id="292" name="フローチャート : 判断 291"/>
        <xdr:cNvSpPr/>
      </xdr:nvSpPr>
      <xdr:spPr>
        <a:xfrm>
          <a:off x="9588500" y="6187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36</xdr:row>
      <xdr:rowOff>107775</xdr:rowOff>
    </xdr:from>
    <xdr:ext cx="534377" cy="259045"/>
    <xdr:sp macro="" textlink="">
      <xdr:nvSpPr>
        <xdr:cNvPr id="293" name="テキスト ボックス 292"/>
        <xdr:cNvSpPr txBox="1"/>
      </xdr:nvSpPr>
      <xdr:spPr>
        <a:xfrm>
          <a:off x="9372111" y="62799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91,153</a:t>
          </a:r>
          <a:endParaRPr kumimoji="1" lang="ja-JP" altLang="en-US" sz="1000" b="1">
            <a:solidFill>
              <a:srgbClr val="000080"/>
            </a:solidFill>
            <a:latin typeface="ＭＳ Ｐゴシック"/>
          </a:endParaRPr>
        </a:p>
      </xdr:txBody>
    </xdr:sp>
    <xdr:clientData/>
  </xdr:oneCellAnchor>
  <xdr:twoCellAnchor>
    <xdr:from>
      <xdr:col>11</xdr:col>
      <xdr:colOff>307975</xdr:colOff>
      <xdr:row>35</xdr:row>
      <xdr:rowOff>138022</xdr:rowOff>
    </xdr:from>
    <xdr:to>
      <xdr:col>12</xdr:col>
      <xdr:colOff>511175</xdr:colOff>
      <xdr:row>36</xdr:row>
      <xdr:rowOff>18729</xdr:rowOff>
    </xdr:to>
    <xdr:cxnSp macro="">
      <xdr:nvCxnSpPr>
        <xdr:cNvPr id="294" name="直線コネクタ 293"/>
        <xdr:cNvCxnSpPr/>
      </xdr:nvCxnSpPr>
      <xdr:spPr>
        <a:xfrm flipV="1">
          <a:off x="7861300" y="6138772"/>
          <a:ext cx="889000" cy="52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40053</xdr:rowOff>
    </xdr:from>
    <xdr:to>
      <xdr:col>12</xdr:col>
      <xdr:colOff>561975</xdr:colOff>
      <xdr:row>36</xdr:row>
      <xdr:rowOff>141653</xdr:rowOff>
    </xdr:to>
    <xdr:sp macro="" textlink="">
      <xdr:nvSpPr>
        <xdr:cNvPr id="295" name="フローチャート : 判断 294"/>
        <xdr:cNvSpPr/>
      </xdr:nvSpPr>
      <xdr:spPr>
        <a:xfrm>
          <a:off x="8699500" y="6212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36</xdr:row>
      <xdr:rowOff>132780</xdr:rowOff>
    </xdr:from>
    <xdr:ext cx="534377" cy="259045"/>
    <xdr:sp macro="" textlink="">
      <xdr:nvSpPr>
        <xdr:cNvPr id="296" name="テキスト ボックス 295"/>
        <xdr:cNvSpPr txBox="1"/>
      </xdr:nvSpPr>
      <xdr:spPr>
        <a:xfrm>
          <a:off x="8483111" y="6304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85,684</a:t>
          </a:r>
          <a:endParaRPr kumimoji="1" lang="ja-JP" altLang="en-US" sz="1000" b="1">
            <a:solidFill>
              <a:srgbClr val="000080"/>
            </a:solidFill>
            <a:latin typeface="ＭＳ Ｐゴシック"/>
          </a:endParaRPr>
        </a:p>
      </xdr:txBody>
    </xdr:sp>
    <xdr:clientData/>
  </xdr:oneCellAnchor>
  <xdr:twoCellAnchor>
    <xdr:from>
      <xdr:col>10</xdr:col>
      <xdr:colOff>104775</xdr:colOff>
      <xdr:row>36</xdr:row>
      <xdr:rowOff>18729</xdr:rowOff>
    </xdr:from>
    <xdr:to>
      <xdr:col>11</xdr:col>
      <xdr:colOff>307975</xdr:colOff>
      <xdr:row>36</xdr:row>
      <xdr:rowOff>36766</xdr:rowOff>
    </xdr:to>
    <xdr:cxnSp macro="">
      <xdr:nvCxnSpPr>
        <xdr:cNvPr id="297" name="直線コネクタ 296"/>
        <xdr:cNvCxnSpPr/>
      </xdr:nvCxnSpPr>
      <xdr:spPr>
        <a:xfrm flipV="1">
          <a:off x="6972300" y="6190929"/>
          <a:ext cx="889000" cy="18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48808</xdr:rowOff>
    </xdr:from>
    <xdr:to>
      <xdr:col>11</xdr:col>
      <xdr:colOff>358775</xdr:colOff>
      <xdr:row>36</xdr:row>
      <xdr:rowOff>150408</xdr:rowOff>
    </xdr:to>
    <xdr:sp macro="" textlink="">
      <xdr:nvSpPr>
        <xdr:cNvPr id="298" name="フローチャート : 判断 297"/>
        <xdr:cNvSpPr/>
      </xdr:nvSpPr>
      <xdr:spPr>
        <a:xfrm>
          <a:off x="7810500" y="6221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36</xdr:row>
      <xdr:rowOff>141535</xdr:rowOff>
    </xdr:from>
    <xdr:ext cx="534377" cy="259045"/>
    <xdr:sp macro="" textlink="">
      <xdr:nvSpPr>
        <xdr:cNvPr id="299" name="テキスト ボックス 298"/>
        <xdr:cNvSpPr txBox="1"/>
      </xdr:nvSpPr>
      <xdr:spPr>
        <a:xfrm>
          <a:off x="7594111" y="6313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83,769</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69885</xdr:rowOff>
    </xdr:from>
    <xdr:to>
      <xdr:col>10</xdr:col>
      <xdr:colOff>155575</xdr:colOff>
      <xdr:row>37</xdr:row>
      <xdr:rowOff>35</xdr:rowOff>
    </xdr:to>
    <xdr:sp macro="" textlink="">
      <xdr:nvSpPr>
        <xdr:cNvPr id="300" name="フローチャート : 判断 299"/>
        <xdr:cNvSpPr/>
      </xdr:nvSpPr>
      <xdr:spPr>
        <a:xfrm>
          <a:off x="6921500" y="624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36</xdr:row>
      <xdr:rowOff>162612</xdr:rowOff>
    </xdr:from>
    <xdr:ext cx="534377" cy="259045"/>
    <xdr:sp macro="" textlink="">
      <xdr:nvSpPr>
        <xdr:cNvPr id="301" name="テキスト ボックス 300"/>
        <xdr:cNvSpPr txBox="1"/>
      </xdr:nvSpPr>
      <xdr:spPr>
        <a:xfrm>
          <a:off x="6705111" y="6334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79,159</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2" name="テキスト ボックス 301"/>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3" name="テキスト ボックス 302"/>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4" name="テキスト ボックス 303"/>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5" name="テキスト ボックス 304"/>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6" name="テキスト ボックス 305"/>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35</xdr:row>
      <xdr:rowOff>104216</xdr:rowOff>
    </xdr:from>
    <xdr:to>
      <xdr:col>15</xdr:col>
      <xdr:colOff>231775</xdr:colOff>
      <xdr:row>36</xdr:row>
      <xdr:rowOff>34366</xdr:rowOff>
    </xdr:to>
    <xdr:sp macro="" textlink="">
      <xdr:nvSpPr>
        <xdr:cNvPr id="307" name="円/楕円 306"/>
        <xdr:cNvSpPr/>
      </xdr:nvSpPr>
      <xdr:spPr>
        <a:xfrm>
          <a:off x="10426700" y="6104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34</xdr:row>
      <xdr:rowOff>127093</xdr:rowOff>
    </xdr:from>
    <xdr:ext cx="599010" cy="259045"/>
    <xdr:sp macro="" textlink="">
      <xdr:nvSpPr>
        <xdr:cNvPr id="308" name="補助費等該当値テキスト"/>
        <xdr:cNvSpPr txBox="1"/>
      </xdr:nvSpPr>
      <xdr:spPr>
        <a:xfrm>
          <a:off x="10528300" y="59563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109,150</a:t>
          </a:r>
          <a:endParaRPr kumimoji="1" lang="ja-JP" altLang="en-US" sz="1000" b="1">
            <a:solidFill>
              <a:srgbClr val="FF0000"/>
            </a:solidFill>
            <a:latin typeface="ＭＳ Ｐゴシック"/>
          </a:endParaRPr>
        </a:p>
      </xdr:txBody>
    </xdr:sp>
    <xdr:clientData/>
  </xdr:oneCellAnchor>
  <xdr:twoCellAnchor>
    <xdr:from>
      <xdr:col>13</xdr:col>
      <xdr:colOff>663575</xdr:colOff>
      <xdr:row>34</xdr:row>
      <xdr:rowOff>151143</xdr:rowOff>
    </xdr:from>
    <xdr:to>
      <xdr:col>14</xdr:col>
      <xdr:colOff>79375</xdr:colOff>
      <xdr:row>35</xdr:row>
      <xdr:rowOff>81293</xdr:rowOff>
    </xdr:to>
    <xdr:sp macro="" textlink="">
      <xdr:nvSpPr>
        <xdr:cNvPr id="309" name="円/楕円 308"/>
        <xdr:cNvSpPr/>
      </xdr:nvSpPr>
      <xdr:spPr>
        <a:xfrm>
          <a:off x="9588500" y="598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33</xdr:row>
      <xdr:rowOff>97820</xdr:rowOff>
    </xdr:from>
    <xdr:ext cx="599010" cy="259045"/>
    <xdr:sp macro="" textlink="">
      <xdr:nvSpPr>
        <xdr:cNvPr id="310" name="テキスト ボックス 309"/>
        <xdr:cNvSpPr txBox="1"/>
      </xdr:nvSpPr>
      <xdr:spPr>
        <a:xfrm>
          <a:off x="9339794" y="57556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136,386</a:t>
          </a:r>
          <a:endParaRPr kumimoji="1" lang="ja-JP" altLang="en-US" sz="1000" b="1">
            <a:solidFill>
              <a:srgbClr val="FF0000"/>
            </a:solidFill>
            <a:latin typeface="ＭＳ Ｐゴシック"/>
          </a:endParaRPr>
        </a:p>
      </xdr:txBody>
    </xdr:sp>
    <xdr:clientData/>
  </xdr:oneCellAnchor>
  <xdr:twoCellAnchor>
    <xdr:from>
      <xdr:col>12</xdr:col>
      <xdr:colOff>460375</xdr:colOff>
      <xdr:row>35</xdr:row>
      <xdr:rowOff>87222</xdr:rowOff>
    </xdr:from>
    <xdr:to>
      <xdr:col>12</xdr:col>
      <xdr:colOff>561975</xdr:colOff>
      <xdr:row>36</xdr:row>
      <xdr:rowOff>17372</xdr:rowOff>
    </xdr:to>
    <xdr:sp macro="" textlink="">
      <xdr:nvSpPr>
        <xdr:cNvPr id="311" name="円/楕円 310"/>
        <xdr:cNvSpPr/>
      </xdr:nvSpPr>
      <xdr:spPr>
        <a:xfrm>
          <a:off x="8699500" y="6087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34</xdr:row>
      <xdr:rowOff>33899</xdr:rowOff>
    </xdr:from>
    <xdr:ext cx="599010" cy="259045"/>
    <xdr:sp macro="" textlink="">
      <xdr:nvSpPr>
        <xdr:cNvPr id="312" name="テキスト ボックス 311"/>
        <xdr:cNvSpPr txBox="1"/>
      </xdr:nvSpPr>
      <xdr:spPr>
        <a:xfrm>
          <a:off x="8450794" y="58631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112,867</a:t>
          </a:r>
          <a:endParaRPr kumimoji="1" lang="ja-JP" altLang="en-US" sz="1000" b="1">
            <a:solidFill>
              <a:srgbClr val="FF0000"/>
            </a:solidFill>
            <a:latin typeface="ＭＳ Ｐゴシック"/>
          </a:endParaRPr>
        </a:p>
      </xdr:txBody>
    </xdr:sp>
    <xdr:clientData/>
  </xdr:oneCellAnchor>
  <xdr:twoCellAnchor>
    <xdr:from>
      <xdr:col>11</xdr:col>
      <xdr:colOff>257175</xdr:colOff>
      <xdr:row>35</xdr:row>
      <xdr:rowOff>139379</xdr:rowOff>
    </xdr:from>
    <xdr:to>
      <xdr:col>11</xdr:col>
      <xdr:colOff>358775</xdr:colOff>
      <xdr:row>36</xdr:row>
      <xdr:rowOff>69529</xdr:rowOff>
    </xdr:to>
    <xdr:sp macro="" textlink="">
      <xdr:nvSpPr>
        <xdr:cNvPr id="313" name="円/楕円 312"/>
        <xdr:cNvSpPr/>
      </xdr:nvSpPr>
      <xdr:spPr>
        <a:xfrm>
          <a:off x="7810500" y="6140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34</xdr:row>
      <xdr:rowOff>86056</xdr:rowOff>
    </xdr:from>
    <xdr:ext cx="599010" cy="259045"/>
    <xdr:sp macro="" textlink="">
      <xdr:nvSpPr>
        <xdr:cNvPr id="314" name="テキスト ボックス 313"/>
        <xdr:cNvSpPr txBox="1"/>
      </xdr:nvSpPr>
      <xdr:spPr>
        <a:xfrm>
          <a:off x="7561794" y="59153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101,459</a:t>
          </a:r>
          <a:endParaRPr kumimoji="1" lang="ja-JP" altLang="en-US" sz="1000" b="1">
            <a:solidFill>
              <a:srgbClr val="FF0000"/>
            </a:solidFill>
            <a:latin typeface="ＭＳ Ｐゴシック"/>
          </a:endParaRPr>
        </a:p>
      </xdr:txBody>
    </xdr:sp>
    <xdr:clientData/>
  </xdr:oneCellAnchor>
  <xdr:twoCellAnchor>
    <xdr:from>
      <xdr:col>10</xdr:col>
      <xdr:colOff>53975</xdr:colOff>
      <xdr:row>35</xdr:row>
      <xdr:rowOff>157416</xdr:rowOff>
    </xdr:from>
    <xdr:to>
      <xdr:col>10</xdr:col>
      <xdr:colOff>155575</xdr:colOff>
      <xdr:row>36</xdr:row>
      <xdr:rowOff>87566</xdr:rowOff>
    </xdr:to>
    <xdr:sp macro="" textlink="">
      <xdr:nvSpPr>
        <xdr:cNvPr id="315" name="円/楕円 314"/>
        <xdr:cNvSpPr/>
      </xdr:nvSpPr>
      <xdr:spPr>
        <a:xfrm>
          <a:off x="6921500" y="6158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34</xdr:row>
      <xdr:rowOff>104093</xdr:rowOff>
    </xdr:from>
    <xdr:ext cx="534377" cy="259045"/>
    <xdr:sp macro="" textlink="">
      <xdr:nvSpPr>
        <xdr:cNvPr id="316" name="テキスト ボックス 315"/>
        <xdr:cNvSpPr txBox="1"/>
      </xdr:nvSpPr>
      <xdr:spPr>
        <a:xfrm>
          <a:off x="6705111" y="5933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97,514</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7" name="正方形/長方形 316"/>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8" name="正方形/長方形 317"/>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19" name="正方形/長方形 318"/>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0" name="正方形/長方形 319"/>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1" name="正方形/長方形 320"/>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2" name="正方形/長方形 321"/>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3" name="正方形/長方形 322"/>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42,750</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4" name="正方形/長方形 323"/>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5" name="テキスト ボックス 324"/>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6" name="直線コネクタ 325"/>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27" name="直線コネクタ 326"/>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28" name="テキスト ボックス 327"/>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29" name="直線コネクタ 328"/>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55</xdr:row>
      <xdr:rowOff>54627</xdr:rowOff>
    </xdr:from>
    <xdr:ext cx="595419" cy="259045"/>
    <xdr:sp macro="" textlink="">
      <xdr:nvSpPr>
        <xdr:cNvPr id="330" name="テキスト ボックス 329"/>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1" name="直線コネクタ 330"/>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52</xdr:row>
      <xdr:rowOff>111777</xdr:rowOff>
    </xdr:from>
    <xdr:ext cx="595419" cy="259045"/>
    <xdr:sp macro="" textlink="">
      <xdr:nvSpPr>
        <xdr:cNvPr id="332" name="テキスト ボックス 331"/>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33" name="直線コネクタ 332"/>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168927</xdr:rowOff>
    </xdr:from>
    <xdr:ext cx="595419" cy="259045"/>
    <xdr:sp macro="" textlink="">
      <xdr:nvSpPr>
        <xdr:cNvPr id="334" name="テキスト ボックス 333"/>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5" name="直線コネクタ 33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36" name="テキスト ボックス 335"/>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7"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53</xdr:row>
      <xdr:rowOff>127571</xdr:rowOff>
    </xdr:from>
    <xdr:to>
      <xdr:col>15</xdr:col>
      <xdr:colOff>180340</xdr:colOff>
      <xdr:row>58</xdr:row>
      <xdr:rowOff>115484</xdr:rowOff>
    </xdr:to>
    <xdr:cxnSp macro="">
      <xdr:nvCxnSpPr>
        <xdr:cNvPr id="338" name="直線コネクタ 337"/>
        <xdr:cNvCxnSpPr/>
      </xdr:nvCxnSpPr>
      <xdr:spPr>
        <a:xfrm flipV="1">
          <a:off x="10475595" y="9214421"/>
          <a:ext cx="1270" cy="8451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119311</xdr:rowOff>
    </xdr:from>
    <xdr:ext cx="534377" cy="259045"/>
    <xdr:sp macro="" textlink="">
      <xdr:nvSpPr>
        <xdr:cNvPr id="339" name="普通建設事業費最小値テキスト"/>
        <xdr:cNvSpPr txBox="1"/>
      </xdr:nvSpPr>
      <xdr:spPr>
        <a:xfrm>
          <a:off x="10528300" y="10063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10,593</a:t>
          </a:r>
          <a:endParaRPr kumimoji="1" lang="ja-JP" altLang="en-US" sz="1000" b="1">
            <a:latin typeface="ＭＳ Ｐゴシック"/>
          </a:endParaRPr>
        </a:p>
      </xdr:txBody>
    </xdr:sp>
    <xdr:clientData/>
  </xdr:oneCellAnchor>
  <xdr:twoCellAnchor>
    <xdr:from>
      <xdr:col>15</xdr:col>
      <xdr:colOff>92075</xdr:colOff>
      <xdr:row>58</xdr:row>
      <xdr:rowOff>115484</xdr:rowOff>
    </xdr:from>
    <xdr:to>
      <xdr:col>15</xdr:col>
      <xdr:colOff>269875</xdr:colOff>
      <xdr:row>58</xdr:row>
      <xdr:rowOff>115484</xdr:rowOff>
    </xdr:to>
    <xdr:cxnSp macro="">
      <xdr:nvCxnSpPr>
        <xdr:cNvPr id="340" name="直線コネクタ 339"/>
        <xdr:cNvCxnSpPr/>
      </xdr:nvCxnSpPr>
      <xdr:spPr>
        <a:xfrm>
          <a:off x="10388600" y="100595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52</xdr:row>
      <xdr:rowOff>74248</xdr:rowOff>
    </xdr:from>
    <xdr:ext cx="599010" cy="259045"/>
    <xdr:sp macro="" textlink="">
      <xdr:nvSpPr>
        <xdr:cNvPr id="341" name="普通建設事業費最大値テキスト"/>
        <xdr:cNvSpPr txBox="1"/>
      </xdr:nvSpPr>
      <xdr:spPr>
        <a:xfrm>
          <a:off x="10528300" y="89896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380,306</a:t>
          </a:r>
          <a:endParaRPr kumimoji="1" lang="ja-JP" altLang="en-US" sz="1000" b="1">
            <a:latin typeface="ＭＳ Ｐゴシック"/>
          </a:endParaRPr>
        </a:p>
      </xdr:txBody>
    </xdr:sp>
    <xdr:clientData/>
  </xdr:oneCellAnchor>
  <xdr:twoCellAnchor>
    <xdr:from>
      <xdr:col>15</xdr:col>
      <xdr:colOff>92075</xdr:colOff>
      <xdr:row>53</xdr:row>
      <xdr:rowOff>127571</xdr:rowOff>
    </xdr:from>
    <xdr:to>
      <xdr:col>15</xdr:col>
      <xdr:colOff>269875</xdr:colOff>
      <xdr:row>53</xdr:row>
      <xdr:rowOff>127571</xdr:rowOff>
    </xdr:to>
    <xdr:cxnSp macro="">
      <xdr:nvCxnSpPr>
        <xdr:cNvPr id="342" name="直線コネクタ 341"/>
        <xdr:cNvCxnSpPr/>
      </xdr:nvCxnSpPr>
      <xdr:spPr>
        <a:xfrm>
          <a:off x="10388600" y="92144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55</xdr:row>
      <xdr:rowOff>164878</xdr:rowOff>
    </xdr:from>
    <xdr:to>
      <xdr:col>15</xdr:col>
      <xdr:colOff>180975</xdr:colOff>
      <xdr:row>56</xdr:row>
      <xdr:rowOff>3203</xdr:rowOff>
    </xdr:to>
    <xdr:cxnSp macro="">
      <xdr:nvCxnSpPr>
        <xdr:cNvPr id="343" name="直線コネクタ 342"/>
        <xdr:cNvCxnSpPr/>
      </xdr:nvCxnSpPr>
      <xdr:spPr>
        <a:xfrm flipV="1">
          <a:off x="9639300" y="9594628"/>
          <a:ext cx="838200" cy="9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158950</xdr:rowOff>
    </xdr:from>
    <xdr:ext cx="599010" cy="259045"/>
    <xdr:sp macro="" textlink="">
      <xdr:nvSpPr>
        <xdr:cNvPr id="344" name="普通建設事業費平均値テキスト"/>
        <xdr:cNvSpPr txBox="1"/>
      </xdr:nvSpPr>
      <xdr:spPr>
        <a:xfrm>
          <a:off x="10528300" y="976015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109,920</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9073</xdr:rowOff>
    </xdr:from>
    <xdr:to>
      <xdr:col>15</xdr:col>
      <xdr:colOff>231775</xdr:colOff>
      <xdr:row>57</xdr:row>
      <xdr:rowOff>110673</xdr:rowOff>
    </xdr:to>
    <xdr:sp macro="" textlink="">
      <xdr:nvSpPr>
        <xdr:cNvPr id="345" name="フローチャート : 判断 344"/>
        <xdr:cNvSpPr/>
      </xdr:nvSpPr>
      <xdr:spPr>
        <a:xfrm>
          <a:off x="10426700" y="9781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56</xdr:row>
      <xdr:rowOff>3203</xdr:rowOff>
    </xdr:from>
    <xdr:to>
      <xdr:col>14</xdr:col>
      <xdr:colOff>28575</xdr:colOff>
      <xdr:row>56</xdr:row>
      <xdr:rowOff>39363</xdr:rowOff>
    </xdr:to>
    <xdr:cxnSp macro="">
      <xdr:nvCxnSpPr>
        <xdr:cNvPr id="346" name="直線コネクタ 345"/>
        <xdr:cNvCxnSpPr/>
      </xdr:nvCxnSpPr>
      <xdr:spPr>
        <a:xfrm flipV="1">
          <a:off x="8750300" y="9604403"/>
          <a:ext cx="889000" cy="36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158200</xdr:rowOff>
    </xdr:from>
    <xdr:to>
      <xdr:col>14</xdr:col>
      <xdr:colOff>79375</xdr:colOff>
      <xdr:row>57</xdr:row>
      <xdr:rowOff>88350</xdr:rowOff>
    </xdr:to>
    <xdr:sp macro="" textlink="">
      <xdr:nvSpPr>
        <xdr:cNvPr id="347" name="フローチャート : 判断 346"/>
        <xdr:cNvSpPr/>
      </xdr:nvSpPr>
      <xdr:spPr>
        <a:xfrm>
          <a:off x="9588500" y="975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57</xdr:row>
      <xdr:rowOff>79477</xdr:rowOff>
    </xdr:from>
    <xdr:ext cx="599010" cy="259045"/>
    <xdr:sp macro="" textlink="">
      <xdr:nvSpPr>
        <xdr:cNvPr id="348" name="テキスト ボックス 347"/>
        <xdr:cNvSpPr txBox="1"/>
      </xdr:nvSpPr>
      <xdr:spPr>
        <a:xfrm>
          <a:off x="9339794" y="98521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119,685</a:t>
          </a:r>
          <a:endParaRPr kumimoji="1" lang="ja-JP" altLang="en-US" sz="1000" b="1">
            <a:solidFill>
              <a:srgbClr val="000080"/>
            </a:solidFill>
            <a:latin typeface="ＭＳ Ｐゴシック"/>
          </a:endParaRPr>
        </a:p>
      </xdr:txBody>
    </xdr:sp>
    <xdr:clientData/>
  </xdr:oneCellAnchor>
  <xdr:twoCellAnchor>
    <xdr:from>
      <xdr:col>11</xdr:col>
      <xdr:colOff>307975</xdr:colOff>
      <xdr:row>52</xdr:row>
      <xdr:rowOff>3159</xdr:rowOff>
    </xdr:from>
    <xdr:to>
      <xdr:col>12</xdr:col>
      <xdr:colOff>511175</xdr:colOff>
      <xdr:row>56</xdr:row>
      <xdr:rowOff>39363</xdr:rowOff>
    </xdr:to>
    <xdr:cxnSp macro="">
      <xdr:nvCxnSpPr>
        <xdr:cNvPr id="349" name="直線コネクタ 348"/>
        <xdr:cNvCxnSpPr/>
      </xdr:nvCxnSpPr>
      <xdr:spPr>
        <a:xfrm>
          <a:off x="7861300" y="8918559"/>
          <a:ext cx="889000" cy="72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158225</xdr:rowOff>
    </xdr:from>
    <xdr:to>
      <xdr:col>12</xdr:col>
      <xdr:colOff>561975</xdr:colOff>
      <xdr:row>57</xdr:row>
      <xdr:rowOff>88375</xdr:rowOff>
    </xdr:to>
    <xdr:sp macro="" textlink="">
      <xdr:nvSpPr>
        <xdr:cNvPr id="350" name="フローチャート : 判断 349"/>
        <xdr:cNvSpPr/>
      </xdr:nvSpPr>
      <xdr:spPr>
        <a:xfrm>
          <a:off x="8699500" y="9759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57</xdr:row>
      <xdr:rowOff>79502</xdr:rowOff>
    </xdr:from>
    <xdr:ext cx="599010" cy="259045"/>
    <xdr:sp macro="" textlink="">
      <xdr:nvSpPr>
        <xdr:cNvPr id="351" name="テキスト ボックス 350"/>
        <xdr:cNvSpPr txBox="1"/>
      </xdr:nvSpPr>
      <xdr:spPr>
        <a:xfrm>
          <a:off x="8450794" y="98521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119,674</a:t>
          </a:r>
          <a:endParaRPr kumimoji="1" lang="ja-JP" altLang="en-US" sz="1000" b="1">
            <a:solidFill>
              <a:srgbClr val="000080"/>
            </a:solidFill>
            <a:latin typeface="ＭＳ Ｐゴシック"/>
          </a:endParaRPr>
        </a:p>
      </xdr:txBody>
    </xdr:sp>
    <xdr:clientData/>
  </xdr:oneCellAnchor>
  <xdr:twoCellAnchor>
    <xdr:from>
      <xdr:col>10</xdr:col>
      <xdr:colOff>104775</xdr:colOff>
      <xdr:row>51</xdr:row>
      <xdr:rowOff>101076</xdr:rowOff>
    </xdr:from>
    <xdr:to>
      <xdr:col>11</xdr:col>
      <xdr:colOff>307975</xdr:colOff>
      <xdr:row>52</xdr:row>
      <xdr:rowOff>3159</xdr:rowOff>
    </xdr:to>
    <xdr:cxnSp macro="">
      <xdr:nvCxnSpPr>
        <xdr:cNvPr id="352" name="直線コネクタ 351"/>
        <xdr:cNvCxnSpPr/>
      </xdr:nvCxnSpPr>
      <xdr:spPr>
        <a:xfrm>
          <a:off x="6972300" y="8845026"/>
          <a:ext cx="889000" cy="73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43573</xdr:rowOff>
    </xdr:from>
    <xdr:to>
      <xdr:col>11</xdr:col>
      <xdr:colOff>358775</xdr:colOff>
      <xdr:row>57</xdr:row>
      <xdr:rowOff>145173</xdr:rowOff>
    </xdr:to>
    <xdr:sp macro="" textlink="">
      <xdr:nvSpPr>
        <xdr:cNvPr id="353" name="フローチャート : 判断 352"/>
        <xdr:cNvSpPr/>
      </xdr:nvSpPr>
      <xdr:spPr>
        <a:xfrm>
          <a:off x="7810500" y="98162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136300</xdr:rowOff>
    </xdr:from>
    <xdr:ext cx="534377" cy="259045"/>
    <xdr:sp macro="" textlink="">
      <xdr:nvSpPr>
        <xdr:cNvPr id="354" name="テキスト ボックス 353"/>
        <xdr:cNvSpPr txBox="1"/>
      </xdr:nvSpPr>
      <xdr:spPr>
        <a:xfrm>
          <a:off x="7594111" y="9908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94,828</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49990</xdr:rowOff>
    </xdr:from>
    <xdr:to>
      <xdr:col>10</xdr:col>
      <xdr:colOff>155575</xdr:colOff>
      <xdr:row>57</xdr:row>
      <xdr:rowOff>151590</xdr:rowOff>
    </xdr:to>
    <xdr:sp macro="" textlink="">
      <xdr:nvSpPr>
        <xdr:cNvPr id="355" name="フローチャート : 判断 354"/>
        <xdr:cNvSpPr/>
      </xdr:nvSpPr>
      <xdr:spPr>
        <a:xfrm>
          <a:off x="6921500" y="982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142717</xdr:rowOff>
    </xdr:from>
    <xdr:ext cx="534377" cy="259045"/>
    <xdr:sp macro="" textlink="">
      <xdr:nvSpPr>
        <xdr:cNvPr id="356" name="テキスト ボックス 355"/>
        <xdr:cNvSpPr txBox="1"/>
      </xdr:nvSpPr>
      <xdr:spPr>
        <a:xfrm>
          <a:off x="6705111" y="99153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92,021</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7" name="テキスト ボックス 35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58" name="テキスト ボックス 35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59" name="テキスト ボックス 35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0" name="テキスト ボックス 35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1" name="テキスト ボックス 36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55</xdr:row>
      <xdr:rowOff>114078</xdr:rowOff>
    </xdr:from>
    <xdr:to>
      <xdr:col>15</xdr:col>
      <xdr:colOff>231775</xdr:colOff>
      <xdr:row>56</xdr:row>
      <xdr:rowOff>44228</xdr:rowOff>
    </xdr:to>
    <xdr:sp macro="" textlink="">
      <xdr:nvSpPr>
        <xdr:cNvPr id="362" name="円/楕円 361"/>
        <xdr:cNvSpPr/>
      </xdr:nvSpPr>
      <xdr:spPr>
        <a:xfrm>
          <a:off x="10426700" y="95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54</xdr:row>
      <xdr:rowOff>136955</xdr:rowOff>
    </xdr:from>
    <xdr:ext cx="599010" cy="259045"/>
    <xdr:sp macro="" textlink="">
      <xdr:nvSpPr>
        <xdr:cNvPr id="363" name="普通建設事業費該当値テキスト"/>
        <xdr:cNvSpPr txBox="1"/>
      </xdr:nvSpPr>
      <xdr:spPr>
        <a:xfrm>
          <a:off x="10528300" y="93952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213,986</a:t>
          </a:r>
          <a:endParaRPr kumimoji="1" lang="ja-JP" altLang="en-US" sz="1000" b="1">
            <a:solidFill>
              <a:srgbClr val="FF0000"/>
            </a:solidFill>
            <a:latin typeface="ＭＳ Ｐゴシック"/>
          </a:endParaRPr>
        </a:p>
      </xdr:txBody>
    </xdr:sp>
    <xdr:clientData/>
  </xdr:oneCellAnchor>
  <xdr:twoCellAnchor>
    <xdr:from>
      <xdr:col>13</xdr:col>
      <xdr:colOff>663575</xdr:colOff>
      <xdr:row>55</xdr:row>
      <xdr:rowOff>123853</xdr:rowOff>
    </xdr:from>
    <xdr:to>
      <xdr:col>14</xdr:col>
      <xdr:colOff>79375</xdr:colOff>
      <xdr:row>56</xdr:row>
      <xdr:rowOff>54003</xdr:rowOff>
    </xdr:to>
    <xdr:sp macro="" textlink="">
      <xdr:nvSpPr>
        <xdr:cNvPr id="364" name="円/楕円 363"/>
        <xdr:cNvSpPr/>
      </xdr:nvSpPr>
      <xdr:spPr>
        <a:xfrm>
          <a:off x="9588500" y="9553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54</xdr:row>
      <xdr:rowOff>70530</xdr:rowOff>
    </xdr:from>
    <xdr:ext cx="599010" cy="259045"/>
    <xdr:sp macro="" textlink="">
      <xdr:nvSpPr>
        <xdr:cNvPr id="365" name="テキスト ボックス 364"/>
        <xdr:cNvSpPr txBox="1"/>
      </xdr:nvSpPr>
      <xdr:spPr>
        <a:xfrm>
          <a:off x="9339794" y="93288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209,710</a:t>
          </a:r>
          <a:endParaRPr kumimoji="1" lang="ja-JP" altLang="en-US" sz="1000" b="1">
            <a:solidFill>
              <a:srgbClr val="FF0000"/>
            </a:solidFill>
            <a:latin typeface="ＭＳ Ｐゴシック"/>
          </a:endParaRPr>
        </a:p>
      </xdr:txBody>
    </xdr:sp>
    <xdr:clientData/>
  </xdr:oneCellAnchor>
  <xdr:twoCellAnchor>
    <xdr:from>
      <xdr:col>12</xdr:col>
      <xdr:colOff>460375</xdr:colOff>
      <xdr:row>55</xdr:row>
      <xdr:rowOff>160013</xdr:rowOff>
    </xdr:from>
    <xdr:to>
      <xdr:col>12</xdr:col>
      <xdr:colOff>561975</xdr:colOff>
      <xdr:row>56</xdr:row>
      <xdr:rowOff>90163</xdr:rowOff>
    </xdr:to>
    <xdr:sp macro="" textlink="">
      <xdr:nvSpPr>
        <xdr:cNvPr id="366" name="円/楕円 365"/>
        <xdr:cNvSpPr/>
      </xdr:nvSpPr>
      <xdr:spPr>
        <a:xfrm>
          <a:off x="8699500" y="9589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54</xdr:row>
      <xdr:rowOff>106690</xdr:rowOff>
    </xdr:from>
    <xdr:ext cx="599010" cy="259045"/>
    <xdr:sp macro="" textlink="">
      <xdr:nvSpPr>
        <xdr:cNvPr id="367" name="テキスト ボックス 366"/>
        <xdr:cNvSpPr txBox="1"/>
      </xdr:nvSpPr>
      <xdr:spPr>
        <a:xfrm>
          <a:off x="8450794" y="93649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193,892</a:t>
          </a:r>
          <a:endParaRPr kumimoji="1" lang="ja-JP" altLang="en-US" sz="1000" b="1">
            <a:solidFill>
              <a:srgbClr val="FF0000"/>
            </a:solidFill>
            <a:latin typeface="ＭＳ Ｐゴシック"/>
          </a:endParaRPr>
        </a:p>
      </xdr:txBody>
    </xdr:sp>
    <xdr:clientData/>
  </xdr:oneCellAnchor>
  <xdr:twoCellAnchor>
    <xdr:from>
      <xdr:col>11</xdr:col>
      <xdr:colOff>257175</xdr:colOff>
      <xdr:row>51</xdr:row>
      <xdr:rowOff>123809</xdr:rowOff>
    </xdr:from>
    <xdr:to>
      <xdr:col>11</xdr:col>
      <xdr:colOff>358775</xdr:colOff>
      <xdr:row>52</xdr:row>
      <xdr:rowOff>53959</xdr:rowOff>
    </xdr:to>
    <xdr:sp macro="" textlink="">
      <xdr:nvSpPr>
        <xdr:cNvPr id="368" name="円/楕円 367"/>
        <xdr:cNvSpPr/>
      </xdr:nvSpPr>
      <xdr:spPr>
        <a:xfrm>
          <a:off x="7810500" y="8867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50</xdr:row>
      <xdr:rowOff>70486</xdr:rowOff>
    </xdr:from>
    <xdr:ext cx="599010" cy="259045"/>
    <xdr:sp macro="" textlink="">
      <xdr:nvSpPr>
        <xdr:cNvPr id="369" name="テキスト ボックス 368"/>
        <xdr:cNvSpPr txBox="1"/>
      </xdr:nvSpPr>
      <xdr:spPr>
        <a:xfrm>
          <a:off x="7561794" y="86429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509,729</a:t>
          </a:r>
          <a:endParaRPr kumimoji="1" lang="ja-JP" altLang="en-US" sz="1000" b="1">
            <a:solidFill>
              <a:srgbClr val="FF0000"/>
            </a:solidFill>
            <a:latin typeface="ＭＳ Ｐゴシック"/>
          </a:endParaRPr>
        </a:p>
      </xdr:txBody>
    </xdr:sp>
    <xdr:clientData/>
  </xdr:oneCellAnchor>
  <xdr:twoCellAnchor>
    <xdr:from>
      <xdr:col>10</xdr:col>
      <xdr:colOff>53975</xdr:colOff>
      <xdr:row>51</xdr:row>
      <xdr:rowOff>50276</xdr:rowOff>
    </xdr:from>
    <xdr:to>
      <xdr:col>10</xdr:col>
      <xdr:colOff>155575</xdr:colOff>
      <xdr:row>51</xdr:row>
      <xdr:rowOff>151876</xdr:rowOff>
    </xdr:to>
    <xdr:sp macro="" textlink="">
      <xdr:nvSpPr>
        <xdr:cNvPr id="370" name="円/楕円 369"/>
        <xdr:cNvSpPr/>
      </xdr:nvSpPr>
      <xdr:spPr>
        <a:xfrm>
          <a:off x="6921500" y="8794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49</xdr:row>
      <xdr:rowOff>168403</xdr:rowOff>
    </xdr:from>
    <xdr:ext cx="599010" cy="259045"/>
    <xdr:sp macro="" textlink="">
      <xdr:nvSpPr>
        <xdr:cNvPr id="371" name="テキスト ボックス 370"/>
        <xdr:cNvSpPr txBox="1"/>
      </xdr:nvSpPr>
      <xdr:spPr>
        <a:xfrm>
          <a:off x="6672794" y="85694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541,896</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2" name="正方形/長方形 37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3" name="正方形/長方形 37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4" name="正方形/長方形 37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20/63</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5" name="正方形/長方形 37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6" name="正方形/長方形 37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7" name="正方形/長方形 37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78" name="正方形/長方形 37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9,095</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79" name="正方形/長方形 37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0" name="テキスト ボックス 37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1" name="直線コネクタ 38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82" name="直線コネクタ 381"/>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83" name="テキスト ボックス 382"/>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84" name="直線コネクタ 383"/>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75</xdr:row>
      <xdr:rowOff>54627</xdr:rowOff>
    </xdr:from>
    <xdr:ext cx="595419" cy="259045"/>
    <xdr:sp macro="" textlink="">
      <xdr:nvSpPr>
        <xdr:cNvPr id="385" name="テキスト ボックス 384"/>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86" name="直線コネクタ 385"/>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72</xdr:row>
      <xdr:rowOff>111777</xdr:rowOff>
    </xdr:from>
    <xdr:ext cx="595419" cy="259045"/>
    <xdr:sp macro="" textlink="">
      <xdr:nvSpPr>
        <xdr:cNvPr id="387" name="テキスト ボックス 386"/>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88" name="直線コネクタ 387"/>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168927</xdr:rowOff>
    </xdr:from>
    <xdr:ext cx="595419" cy="259045"/>
    <xdr:sp macro="" textlink="">
      <xdr:nvSpPr>
        <xdr:cNvPr id="389" name="テキスト ボックス 388"/>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0" name="直線コネクタ 389"/>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1" name="テキスト ボックス 390"/>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2"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72</xdr:row>
      <xdr:rowOff>62026</xdr:rowOff>
    </xdr:from>
    <xdr:to>
      <xdr:col>15</xdr:col>
      <xdr:colOff>180340</xdr:colOff>
      <xdr:row>78</xdr:row>
      <xdr:rowOff>139700</xdr:rowOff>
    </xdr:to>
    <xdr:cxnSp macro="">
      <xdr:nvCxnSpPr>
        <xdr:cNvPr id="393" name="直線コネクタ 392"/>
        <xdr:cNvCxnSpPr/>
      </xdr:nvCxnSpPr>
      <xdr:spPr>
        <a:xfrm flipV="1">
          <a:off x="10475595" y="12406426"/>
          <a:ext cx="1270" cy="11063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143527</xdr:rowOff>
    </xdr:from>
    <xdr:ext cx="249299" cy="259045"/>
    <xdr:sp macro="" textlink="">
      <xdr:nvSpPr>
        <xdr:cNvPr id="394" name="普通建設事業費 （ うち新規整備　）最小値テキスト"/>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78</xdr:row>
      <xdr:rowOff>139700</xdr:rowOff>
    </xdr:from>
    <xdr:to>
      <xdr:col>15</xdr:col>
      <xdr:colOff>269875</xdr:colOff>
      <xdr:row>78</xdr:row>
      <xdr:rowOff>139700</xdr:rowOff>
    </xdr:to>
    <xdr:cxnSp macro="">
      <xdr:nvCxnSpPr>
        <xdr:cNvPr id="395" name="直線コネクタ 394"/>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71</xdr:row>
      <xdr:rowOff>8703</xdr:rowOff>
    </xdr:from>
    <xdr:ext cx="599010" cy="259045"/>
    <xdr:sp macro="" textlink="">
      <xdr:nvSpPr>
        <xdr:cNvPr id="396" name="普通建設事業費 （ うち新規整備　）最大値テキスト"/>
        <xdr:cNvSpPr txBox="1"/>
      </xdr:nvSpPr>
      <xdr:spPr>
        <a:xfrm>
          <a:off x="10528300" y="121816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241,989</a:t>
          </a:r>
          <a:endParaRPr kumimoji="1" lang="ja-JP" altLang="en-US" sz="1000" b="1">
            <a:latin typeface="ＭＳ Ｐゴシック"/>
          </a:endParaRPr>
        </a:p>
      </xdr:txBody>
    </xdr:sp>
    <xdr:clientData/>
  </xdr:oneCellAnchor>
  <xdr:twoCellAnchor>
    <xdr:from>
      <xdr:col>15</xdr:col>
      <xdr:colOff>92075</xdr:colOff>
      <xdr:row>72</xdr:row>
      <xdr:rowOff>62026</xdr:rowOff>
    </xdr:from>
    <xdr:to>
      <xdr:col>15</xdr:col>
      <xdr:colOff>269875</xdr:colOff>
      <xdr:row>72</xdr:row>
      <xdr:rowOff>62026</xdr:rowOff>
    </xdr:to>
    <xdr:cxnSp macro="">
      <xdr:nvCxnSpPr>
        <xdr:cNvPr id="397" name="直線コネクタ 396"/>
        <xdr:cNvCxnSpPr/>
      </xdr:nvCxnSpPr>
      <xdr:spPr>
        <a:xfrm>
          <a:off x="10388600" y="124064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76</xdr:row>
      <xdr:rowOff>47327</xdr:rowOff>
    </xdr:from>
    <xdr:to>
      <xdr:col>15</xdr:col>
      <xdr:colOff>180975</xdr:colOff>
      <xdr:row>77</xdr:row>
      <xdr:rowOff>33511</xdr:rowOff>
    </xdr:to>
    <xdr:cxnSp macro="">
      <xdr:nvCxnSpPr>
        <xdr:cNvPr id="398" name="直線コネクタ 397"/>
        <xdr:cNvCxnSpPr/>
      </xdr:nvCxnSpPr>
      <xdr:spPr>
        <a:xfrm>
          <a:off x="9639300" y="13077527"/>
          <a:ext cx="838200" cy="157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161386</xdr:rowOff>
    </xdr:from>
    <xdr:ext cx="534377" cy="259045"/>
    <xdr:sp macro="" textlink="">
      <xdr:nvSpPr>
        <xdr:cNvPr id="399" name="普通建設事業費 （ うち新規整備　）平均値テキスト"/>
        <xdr:cNvSpPr txBox="1"/>
      </xdr:nvSpPr>
      <xdr:spPr>
        <a:xfrm>
          <a:off x="10528300" y="1319158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54,427</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11509</xdr:rowOff>
    </xdr:from>
    <xdr:to>
      <xdr:col>15</xdr:col>
      <xdr:colOff>231775</xdr:colOff>
      <xdr:row>77</xdr:row>
      <xdr:rowOff>113109</xdr:rowOff>
    </xdr:to>
    <xdr:sp macro="" textlink="">
      <xdr:nvSpPr>
        <xdr:cNvPr id="400" name="フローチャート : 判断 399"/>
        <xdr:cNvSpPr/>
      </xdr:nvSpPr>
      <xdr:spPr>
        <a:xfrm>
          <a:off x="10426700" y="13213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77</xdr:row>
      <xdr:rowOff>13736</xdr:rowOff>
    </xdr:from>
    <xdr:to>
      <xdr:col>14</xdr:col>
      <xdr:colOff>79375</xdr:colOff>
      <xdr:row>77</xdr:row>
      <xdr:rowOff>115336</xdr:rowOff>
    </xdr:to>
    <xdr:sp macro="" textlink="">
      <xdr:nvSpPr>
        <xdr:cNvPr id="401" name="フローチャート : 判断 400"/>
        <xdr:cNvSpPr/>
      </xdr:nvSpPr>
      <xdr:spPr>
        <a:xfrm>
          <a:off x="9588500" y="1321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106463</xdr:rowOff>
    </xdr:from>
    <xdr:ext cx="534377" cy="259045"/>
    <xdr:sp macro="" textlink="">
      <xdr:nvSpPr>
        <xdr:cNvPr id="402" name="テキスト ボックス 401"/>
        <xdr:cNvSpPr txBox="1"/>
      </xdr:nvSpPr>
      <xdr:spPr>
        <a:xfrm>
          <a:off x="9372111" y="133081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53,940</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03" name="テキスト ボックス 402"/>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04" name="テキスト ボックス 403"/>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05" name="テキスト ボックス 404"/>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06" name="テキスト ボックス 405"/>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07" name="テキスト ボックス 406"/>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76</xdr:row>
      <xdr:rowOff>154161</xdr:rowOff>
    </xdr:from>
    <xdr:to>
      <xdr:col>15</xdr:col>
      <xdr:colOff>231775</xdr:colOff>
      <xdr:row>77</xdr:row>
      <xdr:rowOff>84311</xdr:rowOff>
    </xdr:to>
    <xdr:sp macro="" textlink="">
      <xdr:nvSpPr>
        <xdr:cNvPr id="408" name="円/楕円 407"/>
        <xdr:cNvSpPr/>
      </xdr:nvSpPr>
      <xdr:spPr>
        <a:xfrm>
          <a:off x="10426700" y="13184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76</xdr:row>
      <xdr:rowOff>5588</xdr:rowOff>
    </xdr:from>
    <xdr:ext cx="534377" cy="259045"/>
    <xdr:sp macro="" textlink="">
      <xdr:nvSpPr>
        <xdr:cNvPr id="409" name="普通建設事業費 （ うち新規整備　）該当値テキスト"/>
        <xdr:cNvSpPr txBox="1"/>
      </xdr:nvSpPr>
      <xdr:spPr>
        <a:xfrm>
          <a:off x="10528300" y="13035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60,726</a:t>
          </a:r>
          <a:endParaRPr kumimoji="1" lang="ja-JP" altLang="en-US" sz="1000" b="1">
            <a:solidFill>
              <a:srgbClr val="FF0000"/>
            </a:solidFill>
            <a:latin typeface="ＭＳ Ｐゴシック"/>
          </a:endParaRPr>
        </a:p>
      </xdr:txBody>
    </xdr:sp>
    <xdr:clientData/>
  </xdr:oneCellAnchor>
  <xdr:twoCellAnchor>
    <xdr:from>
      <xdr:col>13</xdr:col>
      <xdr:colOff>663575</xdr:colOff>
      <xdr:row>75</xdr:row>
      <xdr:rowOff>167977</xdr:rowOff>
    </xdr:from>
    <xdr:to>
      <xdr:col>14</xdr:col>
      <xdr:colOff>79375</xdr:colOff>
      <xdr:row>76</xdr:row>
      <xdr:rowOff>98127</xdr:rowOff>
    </xdr:to>
    <xdr:sp macro="" textlink="">
      <xdr:nvSpPr>
        <xdr:cNvPr id="410" name="円/楕円 409"/>
        <xdr:cNvSpPr/>
      </xdr:nvSpPr>
      <xdr:spPr>
        <a:xfrm>
          <a:off x="9588500" y="13026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74</xdr:row>
      <xdr:rowOff>114654</xdr:rowOff>
    </xdr:from>
    <xdr:ext cx="534377" cy="259045"/>
    <xdr:sp macro="" textlink="">
      <xdr:nvSpPr>
        <xdr:cNvPr id="411" name="テキスト ボックス 410"/>
        <xdr:cNvSpPr txBox="1"/>
      </xdr:nvSpPr>
      <xdr:spPr>
        <a:xfrm>
          <a:off x="9372111" y="128019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95,204</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12" name="正方形/長方形 411"/>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13" name="正方形/長方形 412"/>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14" name="正方形/長方形 413"/>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3/63</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15" name="正方形/長方形 414"/>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16" name="正方形/長方形 415"/>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17" name="正方形/長方形 416"/>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18" name="正方形/長方形 417"/>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18,149</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19" name="正方形/長方形 418"/>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20" name="テキスト ボックス 419"/>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21" name="直線コネクタ 420"/>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22" name="直線コネクタ 421"/>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23" name="テキスト ボックス 422"/>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24" name="直線コネクタ 423"/>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95</xdr:row>
      <xdr:rowOff>54627</xdr:rowOff>
    </xdr:from>
    <xdr:ext cx="531299" cy="259045"/>
    <xdr:sp macro="" textlink="">
      <xdr:nvSpPr>
        <xdr:cNvPr id="425" name="テキスト ボックス 424"/>
        <xdr:cNvSpPr txBox="1"/>
      </xdr:nvSpPr>
      <xdr:spPr>
        <a:xfrm>
          <a:off x="6072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26" name="直線コネクタ 425"/>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92</xdr:row>
      <xdr:rowOff>111777</xdr:rowOff>
    </xdr:from>
    <xdr:ext cx="595419" cy="259045"/>
    <xdr:sp macro="" textlink="">
      <xdr:nvSpPr>
        <xdr:cNvPr id="427" name="テキスト ボックス 426"/>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28" name="直線コネクタ 427"/>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168927</xdr:rowOff>
    </xdr:from>
    <xdr:ext cx="595419" cy="259045"/>
    <xdr:sp macro="" textlink="">
      <xdr:nvSpPr>
        <xdr:cNvPr id="429" name="テキスト ボックス 428"/>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30" name="直線コネクタ 429"/>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31" name="テキスト ボックス 430"/>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32"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72473</xdr:rowOff>
    </xdr:from>
    <xdr:to>
      <xdr:col>15</xdr:col>
      <xdr:colOff>180340</xdr:colOff>
      <xdr:row>98</xdr:row>
      <xdr:rowOff>139700</xdr:rowOff>
    </xdr:to>
    <xdr:cxnSp macro="">
      <xdr:nvCxnSpPr>
        <xdr:cNvPr id="433" name="直線コネクタ 432"/>
        <xdr:cNvCxnSpPr/>
      </xdr:nvCxnSpPr>
      <xdr:spPr>
        <a:xfrm flipV="1">
          <a:off x="10475595" y="15502973"/>
          <a:ext cx="1270" cy="14388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143527</xdr:rowOff>
    </xdr:from>
    <xdr:ext cx="249299" cy="259045"/>
    <xdr:sp macro="" textlink="">
      <xdr:nvSpPr>
        <xdr:cNvPr id="434" name="普通建設事業費 （ うち更新整備　）最小値テキスト"/>
        <xdr:cNvSpPr txBox="1"/>
      </xdr:nvSpPr>
      <xdr:spPr>
        <a:xfrm>
          <a:off x="10528300" y="16945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98</xdr:row>
      <xdr:rowOff>139700</xdr:rowOff>
    </xdr:from>
    <xdr:to>
      <xdr:col>15</xdr:col>
      <xdr:colOff>269875</xdr:colOff>
      <xdr:row>98</xdr:row>
      <xdr:rowOff>139700</xdr:rowOff>
    </xdr:to>
    <xdr:cxnSp macro="">
      <xdr:nvCxnSpPr>
        <xdr:cNvPr id="435" name="直線コネクタ 434"/>
        <xdr:cNvCxnSpPr/>
      </xdr:nvCxnSpPr>
      <xdr:spPr>
        <a:xfrm>
          <a:off x="10388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19150</xdr:rowOff>
    </xdr:from>
    <xdr:ext cx="599010" cy="259045"/>
    <xdr:sp macro="" textlink="">
      <xdr:nvSpPr>
        <xdr:cNvPr id="436" name="普通建設事業費 （ うち更新整備　）最大値テキスト"/>
        <xdr:cNvSpPr txBox="1"/>
      </xdr:nvSpPr>
      <xdr:spPr>
        <a:xfrm>
          <a:off x="10528300" y="152782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157,352</a:t>
          </a:r>
          <a:endParaRPr kumimoji="1" lang="ja-JP" altLang="en-US" sz="1000" b="1">
            <a:latin typeface="ＭＳ Ｐゴシック"/>
          </a:endParaRPr>
        </a:p>
      </xdr:txBody>
    </xdr:sp>
    <xdr:clientData/>
  </xdr:oneCellAnchor>
  <xdr:twoCellAnchor>
    <xdr:from>
      <xdr:col>15</xdr:col>
      <xdr:colOff>92075</xdr:colOff>
      <xdr:row>90</xdr:row>
      <xdr:rowOff>72473</xdr:rowOff>
    </xdr:from>
    <xdr:to>
      <xdr:col>15</xdr:col>
      <xdr:colOff>269875</xdr:colOff>
      <xdr:row>90</xdr:row>
      <xdr:rowOff>72473</xdr:rowOff>
    </xdr:to>
    <xdr:cxnSp macro="">
      <xdr:nvCxnSpPr>
        <xdr:cNvPr id="437" name="直線コネクタ 436"/>
        <xdr:cNvCxnSpPr/>
      </xdr:nvCxnSpPr>
      <xdr:spPr>
        <a:xfrm>
          <a:off x="10388600" y="155029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91</xdr:row>
      <xdr:rowOff>90359</xdr:rowOff>
    </xdr:from>
    <xdr:to>
      <xdr:col>15</xdr:col>
      <xdr:colOff>180975</xdr:colOff>
      <xdr:row>94</xdr:row>
      <xdr:rowOff>114362</xdr:rowOff>
    </xdr:to>
    <xdr:cxnSp macro="">
      <xdr:nvCxnSpPr>
        <xdr:cNvPr id="438" name="直線コネクタ 437"/>
        <xdr:cNvCxnSpPr/>
      </xdr:nvCxnSpPr>
      <xdr:spPr>
        <a:xfrm flipV="1">
          <a:off x="9639300" y="15692309"/>
          <a:ext cx="838200" cy="538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12417</xdr:rowOff>
    </xdr:from>
    <xdr:ext cx="534377" cy="259045"/>
    <xdr:sp macro="" textlink="">
      <xdr:nvSpPr>
        <xdr:cNvPr id="439" name="普通建設事業費 （ うち更新整備　）平均値テキスト"/>
        <xdr:cNvSpPr txBox="1"/>
      </xdr:nvSpPr>
      <xdr:spPr>
        <a:xfrm>
          <a:off x="10528300" y="164716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43,505</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33990</xdr:rowOff>
    </xdr:from>
    <xdr:to>
      <xdr:col>15</xdr:col>
      <xdr:colOff>231775</xdr:colOff>
      <xdr:row>96</xdr:row>
      <xdr:rowOff>135590</xdr:rowOff>
    </xdr:to>
    <xdr:sp macro="" textlink="">
      <xdr:nvSpPr>
        <xdr:cNvPr id="440" name="フローチャート : 判断 439"/>
        <xdr:cNvSpPr/>
      </xdr:nvSpPr>
      <xdr:spPr>
        <a:xfrm>
          <a:off x="10426700" y="16493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95</xdr:row>
      <xdr:rowOff>155468</xdr:rowOff>
    </xdr:from>
    <xdr:to>
      <xdr:col>14</xdr:col>
      <xdr:colOff>79375</xdr:colOff>
      <xdr:row>96</xdr:row>
      <xdr:rowOff>85618</xdr:rowOff>
    </xdr:to>
    <xdr:sp macro="" textlink="">
      <xdr:nvSpPr>
        <xdr:cNvPr id="441" name="フローチャート : 判断 440"/>
        <xdr:cNvSpPr/>
      </xdr:nvSpPr>
      <xdr:spPr>
        <a:xfrm>
          <a:off x="9588500" y="164432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76745</xdr:rowOff>
    </xdr:from>
    <xdr:ext cx="534377" cy="259045"/>
    <xdr:sp macro="" textlink="">
      <xdr:nvSpPr>
        <xdr:cNvPr id="442" name="テキスト ボックス 441"/>
        <xdr:cNvSpPr txBox="1"/>
      </xdr:nvSpPr>
      <xdr:spPr>
        <a:xfrm>
          <a:off x="9372111" y="16535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48,970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43" name="テキスト ボックス 442"/>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44" name="テキスト ボックス 443"/>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45" name="テキスト ボックス 444"/>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46" name="テキスト ボックス 445"/>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47" name="テキスト ボックス 446"/>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91</xdr:row>
      <xdr:rowOff>39559</xdr:rowOff>
    </xdr:from>
    <xdr:to>
      <xdr:col>15</xdr:col>
      <xdr:colOff>231775</xdr:colOff>
      <xdr:row>91</xdr:row>
      <xdr:rowOff>141159</xdr:rowOff>
    </xdr:to>
    <xdr:sp macro="" textlink="">
      <xdr:nvSpPr>
        <xdr:cNvPr id="448" name="円/楕円 447"/>
        <xdr:cNvSpPr/>
      </xdr:nvSpPr>
      <xdr:spPr>
        <a:xfrm>
          <a:off x="10426700" y="15641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90</xdr:row>
      <xdr:rowOff>62436</xdr:rowOff>
    </xdr:from>
    <xdr:ext cx="599010" cy="259045"/>
    <xdr:sp macro="" textlink="">
      <xdr:nvSpPr>
        <xdr:cNvPr id="449" name="普通建設事業費 （ うち更新整備　）該当値テキスト"/>
        <xdr:cNvSpPr txBox="1"/>
      </xdr:nvSpPr>
      <xdr:spPr>
        <a:xfrm>
          <a:off x="10528300" y="154929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136,646</a:t>
          </a:r>
          <a:endParaRPr kumimoji="1" lang="ja-JP" altLang="en-US" sz="1000" b="1">
            <a:solidFill>
              <a:srgbClr val="FF0000"/>
            </a:solidFill>
            <a:latin typeface="ＭＳ Ｐゴシック"/>
          </a:endParaRPr>
        </a:p>
      </xdr:txBody>
    </xdr:sp>
    <xdr:clientData/>
  </xdr:oneCellAnchor>
  <xdr:twoCellAnchor>
    <xdr:from>
      <xdr:col>13</xdr:col>
      <xdr:colOff>663575</xdr:colOff>
      <xdr:row>94</xdr:row>
      <xdr:rowOff>63562</xdr:rowOff>
    </xdr:from>
    <xdr:to>
      <xdr:col>14</xdr:col>
      <xdr:colOff>79375</xdr:colOff>
      <xdr:row>94</xdr:row>
      <xdr:rowOff>165162</xdr:rowOff>
    </xdr:to>
    <xdr:sp macro="" textlink="">
      <xdr:nvSpPr>
        <xdr:cNvPr id="450" name="円/楕円 449"/>
        <xdr:cNvSpPr/>
      </xdr:nvSpPr>
      <xdr:spPr>
        <a:xfrm>
          <a:off x="9588500" y="16179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93</xdr:row>
      <xdr:rowOff>10239</xdr:rowOff>
    </xdr:from>
    <xdr:ext cx="534377" cy="259045"/>
    <xdr:sp macro="" textlink="">
      <xdr:nvSpPr>
        <xdr:cNvPr id="451" name="テキスト ボックス 450"/>
        <xdr:cNvSpPr txBox="1"/>
      </xdr:nvSpPr>
      <xdr:spPr>
        <a:xfrm>
          <a:off x="9372111" y="159550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77,771</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52" name="正方形/長方形 451"/>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53" name="正方形/長方形 452"/>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54" name="正方形/長方形 453"/>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18/63</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55" name="正方形/長方形 454"/>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56" name="正方形/長方形 455"/>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57" name="正方形/長方形 456"/>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58" name="正方形/長方形 457"/>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59" name="正方形/長方形 458"/>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60" name="テキスト ボックス 459"/>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61" name="直線コネクタ 460"/>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62" name="直線コネクタ 461"/>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63" name="テキスト ボックス 462"/>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64" name="直線コネクタ 463"/>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465" name="テキスト ボックス 464"/>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66" name="直線コネクタ 465"/>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33</xdr:row>
      <xdr:rowOff>168927</xdr:rowOff>
    </xdr:from>
    <xdr:ext cx="595419" cy="259045"/>
    <xdr:sp macro="" textlink="">
      <xdr:nvSpPr>
        <xdr:cNvPr id="467" name="テキスト ボックス 466"/>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68" name="直線コネクタ 467"/>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31</xdr:row>
      <xdr:rowOff>130827</xdr:rowOff>
    </xdr:from>
    <xdr:ext cx="595419" cy="259045"/>
    <xdr:sp macro="" textlink="">
      <xdr:nvSpPr>
        <xdr:cNvPr id="469" name="テキスト ボックス 468"/>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70" name="直線コネクタ 469"/>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92727</xdr:rowOff>
    </xdr:from>
    <xdr:ext cx="595419" cy="259045"/>
    <xdr:sp macro="" textlink="">
      <xdr:nvSpPr>
        <xdr:cNvPr id="471" name="テキスト ボックス 470"/>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72" name="直線コネクタ 471"/>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73" name="テキスト ボックス 472"/>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74"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147244</xdr:rowOff>
    </xdr:from>
    <xdr:to>
      <xdr:col>23</xdr:col>
      <xdr:colOff>516889</xdr:colOff>
      <xdr:row>39</xdr:row>
      <xdr:rowOff>44450</xdr:rowOff>
    </xdr:to>
    <xdr:cxnSp macro="">
      <xdr:nvCxnSpPr>
        <xdr:cNvPr id="475" name="直線コネクタ 474"/>
        <xdr:cNvCxnSpPr/>
      </xdr:nvCxnSpPr>
      <xdr:spPr>
        <a:xfrm flipV="1">
          <a:off x="16317595" y="5462194"/>
          <a:ext cx="1269" cy="12688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48277</xdr:rowOff>
    </xdr:from>
    <xdr:ext cx="249299" cy="259045"/>
    <xdr:sp macro="" textlink="">
      <xdr:nvSpPr>
        <xdr:cNvPr id="476" name="災害復旧事業費最小値テキスト"/>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477" name="直線コネクタ 476"/>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93921</xdr:rowOff>
    </xdr:from>
    <xdr:ext cx="599010" cy="259045"/>
    <xdr:sp macro="" textlink="">
      <xdr:nvSpPr>
        <xdr:cNvPr id="478" name="災害復旧事業費最大値テキスト"/>
        <xdr:cNvSpPr txBox="1"/>
      </xdr:nvSpPr>
      <xdr:spPr>
        <a:xfrm>
          <a:off x="16370300" y="52374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166,510</a:t>
          </a:r>
          <a:endParaRPr kumimoji="1" lang="ja-JP" altLang="en-US" sz="1000" b="1">
            <a:latin typeface="ＭＳ Ｐゴシック"/>
          </a:endParaRPr>
        </a:p>
      </xdr:txBody>
    </xdr:sp>
    <xdr:clientData/>
  </xdr:oneCellAnchor>
  <xdr:twoCellAnchor>
    <xdr:from>
      <xdr:col>23</xdr:col>
      <xdr:colOff>428625</xdr:colOff>
      <xdr:row>31</xdr:row>
      <xdr:rowOff>147244</xdr:rowOff>
    </xdr:from>
    <xdr:to>
      <xdr:col>23</xdr:col>
      <xdr:colOff>606425</xdr:colOff>
      <xdr:row>31</xdr:row>
      <xdr:rowOff>147244</xdr:rowOff>
    </xdr:to>
    <xdr:cxnSp macro="">
      <xdr:nvCxnSpPr>
        <xdr:cNvPr id="479" name="直線コネクタ 478"/>
        <xdr:cNvCxnSpPr/>
      </xdr:nvCxnSpPr>
      <xdr:spPr>
        <a:xfrm>
          <a:off x="16230600" y="54621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39</xdr:row>
      <xdr:rowOff>21781</xdr:rowOff>
    </xdr:from>
    <xdr:to>
      <xdr:col>23</xdr:col>
      <xdr:colOff>517525</xdr:colOff>
      <xdr:row>39</xdr:row>
      <xdr:rowOff>36091</xdr:rowOff>
    </xdr:to>
    <xdr:cxnSp macro="">
      <xdr:nvCxnSpPr>
        <xdr:cNvPr id="480" name="直線コネクタ 479"/>
        <xdr:cNvCxnSpPr/>
      </xdr:nvCxnSpPr>
      <xdr:spPr>
        <a:xfrm flipV="1">
          <a:off x="15481300" y="6708331"/>
          <a:ext cx="838200" cy="14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114437</xdr:rowOff>
    </xdr:from>
    <xdr:ext cx="469744" cy="259045"/>
    <xdr:sp macro="" textlink="">
      <xdr:nvSpPr>
        <xdr:cNvPr id="481" name="災害復旧事業費平均値テキスト"/>
        <xdr:cNvSpPr txBox="1"/>
      </xdr:nvSpPr>
      <xdr:spPr>
        <a:xfrm>
          <a:off x="16370300" y="64580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9,651</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91560</xdr:rowOff>
    </xdr:from>
    <xdr:to>
      <xdr:col>23</xdr:col>
      <xdr:colOff>568325</xdr:colOff>
      <xdr:row>39</xdr:row>
      <xdr:rowOff>21710</xdr:rowOff>
    </xdr:to>
    <xdr:sp macro="" textlink="">
      <xdr:nvSpPr>
        <xdr:cNvPr id="482" name="フローチャート : 判断 481"/>
        <xdr:cNvSpPr/>
      </xdr:nvSpPr>
      <xdr:spPr>
        <a:xfrm>
          <a:off x="16268700" y="6606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133040</xdr:rowOff>
    </xdr:from>
    <xdr:to>
      <xdr:col>22</xdr:col>
      <xdr:colOff>365125</xdr:colOff>
      <xdr:row>39</xdr:row>
      <xdr:rowOff>36091</xdr:rowOff>
    </xdr:to>
    <xdr:cxnSp macro="">
      <xdr:nvCxnSpPr>
        <xdr:cNvPr id="483" name="直線コネクタ 482"/>
        <xdr:cNvCxnSpPr/>
      </xdr:nvCxnSpPr>
      <xdr:spPr>
        <a:xfrm>
          <a:off x="14592300" y="6648140"/>
          <a:ext cx="889000" cy="745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71625</xdr:rowOff>
    </xdr:from>
    <xdr:to>
      <xdr:col>22</xdr:col>
      <xdr:colOff>415925</xdr:colOff>
      <xdr:row>39</xdr:row>
      <xdr:rowOff>1775</xdr:rowOff>
    </xdr:to>
    <xdr:sp macro="" textlink="">
      <xdr:nvSpPr>
        <xdr:cNvPr id="484" name="フローチャート : 判断 483"/>
        <xdr:cNvSpPr/>
      </xdr:nvSpPr>
      <xdr:spPr>
        <a:xfrm>
          <a:off x="15430500" y="6586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18302</xdr:rowOff>
    </xdr:from>
    <xdr:ext cx="534377" cy="259045"/>
    <xdr:sp macro="" textlink="">
      <xdr:nvSpPr>
        <xdr:cNvPr id="485" name="テキスト ボックス 484"/>
        <xdr:cNvSpPr txBox="1"/>
      </xdr:nvSpPr>
      <xdr:spPr>
        <a:xfrm>
          <a:off x="15214111" y="63619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12,267</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133040</xdr:rowOff>
    </xdr:from>
    <xdr:to>
      <xdr:col>21</xdr:col>
      <xdr:colOff>161925</xdr:colOff>
      <xdr:row>39</xdr:row>
      <xdr:rowOff>19038</xdr:rowOff>
    </xdr:to>
    <xdr:cxnSp macro="">
      <xdr:nvCxnSpPr>
        <xdr:cNvPr id="486" name="直線コネクタ 485"/>
        <xdr:cNvCxnSpPr/>
      </xdr:nvCxnSpPr>
      <xdr:spPr>
        <a:xfrm flipV="1">
          <a:off x="13703300" y="6648140"/>
          <a:ext cx="889000" cy="57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95079</xdr:rowOff>
    </xdr:from>
    <xdr:to>
      <xdr:col>21</xdr:col>
      <xdr:colOff>212725</xdr:colOff>
      <xdr:row>39</xdr:row>
      <xdr:rowOff>25229</xdr:rowOff>
    </xdr:to>
    <xdr:sp macro="" textlink="">
      <xdr:nvSpPr>
        <xdr:cNvPr id="487" name="フローチャート : 判断 486"/>
        <xdr:cNvSpPr/>
      </xdr:nvSpPr>
      <xdr:spPr>
        <a:xfrm>
          <a:off x="14541500" y="6610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39</xdr:row>
      <xdr:rowOff>16356</xdr:rowOff>
    </xdr:from>
    <xdr:ext cx="469744" cy="259045"/>
    <xdr:sp macro="" textlink="">
      <xdr:nvSpPr>
        <xdr:cNvPr id="488" name="テキスト ボックス 487"/>
        <xdr:cNvSpPr txBox="1"/>
      </xdr:nvSpPr>
      <xdr:spPr>
        <a:xfrm>
          <a:off x="14357427" y="67029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9,189</a:t>
          </a:r>
          <a:endParaRPr kumimoji="1" lang="ja-JP" altLang="en-US" sz="1000" b="1">
            <a:solidFill>
              <a:srgbClr val="000080"/>
            </a:solidFill>
            <a:latin typeface="ＭＳ Ｐゴシック"/>
          </a:endParaRPr>
        </a:p>
      </xdr:txBody>
    </xdr:sp>
    <xdr:clientData/>
  </xdr:oneCellAnchor>
  <xdr:twoCellAnchor>
    <xdr:from>
      <xdr:col>18</xdr:col>
      <xdr:colOff>441325</xdr:colOff>
      <xdr:row>39</xdr:row>
      <xdr:rowOff>19038</xdr:rowOff>
    </xdr:from>
    <xdr:to>
      <xdr:col>19</xdr:col>
      <xdr:colOff>644525</xdr:colOff>
      <xdr:row>39</xdr:row>
      <xdr:rowOff>43696</xdr:rowOff>
    </xdr:to>
    <xdr:cxnSp macro="">
      <xdr:nvCxnSpPr>
        <xdr:cNvPr id="489" name="直線コネクタ 488"/>
        <xdr:cNvCxnSpPr/>
      </xdr:nvCxnSpPr>
      <xdr:spPr>
        <a:xfrm flipV="1">
          <a:off x="12814300" y="6705588"/>
          <a:ext cx="889000" cy="24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93891</xdr:rowOff>
    </xdr:from>
    <xdr:to>
      <xdr:col>20</xdr:col>
      <xdr:colOff>9525</xdr:colOff>
      <xdr:row>39</xdr:row>
      <xdr:rowOff>24041</xdr:rowOff>
    </xdr:to>
    <xdr:sp macro="" textlink="">
      <xdr:nvSpPr>
        <xdr:cNvPr id="490" name="フローチャート : 判断 489"/>
        <xdr:cNvSpPr/>
      </xdr:nvSpPr>
      <xdr:spPr>
        <a:xfrm>
          <a:off x="13652500" y="6608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37</xdr:row>
      <xdr:rowOff>40568</xdr:rowOff>
    </xdr:from>
    <xdr:ext cx="469744" cy="259045"/>
    <xdr:sp macro="" textlink="">
      <xdr:nvSpPr>
        <xdr:cNvPr id="491" name="テキスト ボックス 490"/>
        <xdr:cNvSpPr txBox="1"/>
      </xdr:nvSpPr>
      <xdr:spPr>
        <a:xfrm>
          <a:off x="13468427" y="63842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9,345</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99561</xdr:rowOff>
    </xdr:from>
    <xdr:to>
      <xdr:col>18</xdr:col>
      <xdr:colOff>492125</xdr:colOff>
      <xdr:row>39</xdr:row>
      <xdr:rowOff>29711</xdr:rowOff>
    </xdr:to>
    <xdr:sp macro="" textlink="">
      <xdr:nvSpPr>
        <xdr:cNvPr id="492" name="フローチャート : 判断 491"/>
        <xdr:cNvSpPr/>
      </xdr:nvSpPr>
      <xdr:spPr>
        <a:xfrm>
          <a:off x="12763500" y="6614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37</xdr:row>
      <xdr:rowOff>46237</xdr:rowOff>
    </xdr:from>
    <xdr:ext cx="469744" cy="259045"/>
    <xdr:sp macro="" textlink="">
      <xdr:nvSpPr>
        <xdr:cNvPr id="493" name="テキスト ボックス 492"/>
        <xdr:cNvSpPr txBox="1"/>
      </xdr:nvSpPr>
      <xdr:spPr>
        <a:xfrm>
          <a:off x="12579427" y="6389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8,601</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494" name="テキスト ボックス 493"/>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495" name="テキスト ボックス 494"/>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496" name="テキスト ボックス 495"/>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497" name="テキスト ボックス 496"/>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498" name="テキスト ボックス 497"/>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142431</xdr:rowOff>
    </xdr:from>
    <xdr:to>
      <xdr:col>23</xdr:col>
      <xdr:colOff>568325</xdr:colOff>
      <xdr:row>39</xdr:row>
      <xdr:rowOff>72581</xdr:rowOff>
    </xdr:to>
    <xdr:sp macro="" textlink="">
      <xdr:nvSpPr>
        <xdr:cNvPr id="499" name="円/楕円 498"/>
        <xdr:cNvSpPr/>
      </xdr:nvSpPr>
      <xdr:spPr>
        <a:xfrm>
          <a:off x="16268700" y="6657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69987</xdr:rowOff>
    </xdr:from>
    <xdr:ext cx="469744" cy="259045"/>
    <xdr:sp macro="" textlink="">
      <xdr:nvSpPr>
        <xdr:cNvPr id="500" name="災害復旧事業費該当値テキスト"/>
        <xdr:cNvSpPr txBox="1"/>
      </xdr:nvSpPr>
      <xdr:spPr>
        <a:xfrm>
          <a:off x="16370300" y="6585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2,975</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156741</xdr:rowOff>
    </xdr:from>
    <xdr:to>
      <xdr:col>22</xdr:col>
      <xdr:colOff>415925</xdr:colOff>
      <xdr:row>39</xdr:row>
      <xdr:rowOff>86891</xdr:rowOff>
    </xdr:to>
    <xdr:sp macro="" textlink="">
      <xdr:nvSpPr>
        <xdr:cNvPr id="501" name="円/楕円 500"/>
        <xdr:cNvSpPr/>
      </xdr:nvSpPr>
      <xdr:spPr>
        <a:xfrm>
          <a:off x="15430500" y="6671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39</xdr:row>
      <xdr:rowOff>78018</xdr:rowOff>
    </xdr:from>
    <xdr:ext cx="469744" cy="259045"/>
    <xdr:sp macro="" textlink="">
      <xdr:nvSpPr>
        <xdr:cNvPr id="502" name="テキスト ボックス 501"/>
        <xdr:cNvSpPr txBox="1"/>
      </xdr:nvSpPr>
      <xdr:spPr>
        <a:xfrm>
          <a:off x="15246427" y="67645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1,097</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82240</xdr:rowOff>
    </xdr:from>
    <xdr:to>
      <xdr:col>21</xdr:col>
      <xdr:colOff>212725</xdr:colOff>
      <xdr:row>39</xdr:row>
      <xdr:rowOff>12390</xdr:rowOff>
    </xdr:to>
    <xdr:sp macro="" textlink="">
      <xdr:nvSpPr>
        <xdr:cNvPr id="503" name="円/楕円 502"/>
        <xdr:cNvSpPr/>
      </xdr:nvSpPr>
      <xdr:spPr>
        <a:xfrm>
          <a:off x="14541500" y="6597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28917</xdr:rowOff>
    </xdr:from>
    <xdr:ext cx="534377" cy="259045"/>
    <xdr:sp macro="" textlink="">
      <xdr:nvSpPr>
        <xdr:cNvPr id="504" name="テキスト ボックス 503"/>
        <xdr:cNvSpPr txBox="1"/>
      </xdr:nvSpPr>
      <xdr:spPr>
        <a:xfrm>
          <a:off x="14325111" y="6372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10,874</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139688</xdr:rowOff>
    </xdr:from>
    <xdr:to>
      <xdr:col>20</xdr:col>
      <xdr:colOff>9525</xdr:colOff>
      <xdr:row>39</xdr:row>
      <xdr:rowOff>69838</xdr:rowOff>
    </xdr:to>
    <xdr:sp macro="" textlink="">
      <xdr:nvSpPr>
        <xdr:cNvPr id="505" name="円/楕円 504"/>
        <xdr:cNvSpPr/>
      </xdr:nvSpPr>
      <xdr:spPr>
        <a:xfrm>
          <a:off x="13652500" y="6654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39</xdr:row>
      <xdr:rowOff>60965</xdr:rowOff>
    </xdr:from>
    <xdr:ext cx="469744" cy="259045"/>
    <xdr:sp macro="" textlink="">
      <xdr:nvSpPr>
        <xdr:cNvPr id="506" name="テキスト ボックス 505"/>
        <xdr:cNvSpPr txBox="1"/>
      </xdr:nvSpPr>
      <xdr:spPr>
        <a:xfrm>
          <a:off x="13468427" y="67475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3,335</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164346</xdr:rowOff>
    </xdr:from>
    <xdr:to>
      <xdr:col>18</xdr:col>
      <xdr:colOff>492125</xdr:colOff>
      <xdr:row>39</xdr:row>
      <xdr:rowOff>94496</xdr:rowOff>
    </xdr:to>
    <xdr:sp macro="" textlink="">
      <xdr:nvSpPr>
        <xdr:cNvPr id="507" name="円/楕円 506"/>
        <xdr:cNvSpPr/>
      </xdr:nvSpPr>
      <xdr:spPr>
        <a:xfrm>
          <a:off x="12763500" y="6679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284358</xdr:colOff>
      <xdr:row>39</xdr:row>
      <xdr:rowOff>85623</xdr:rowOff>
    </xdr:from>
    <xdr:ext cx="313932" cy="259045"/>
    <xdr:sp macro="" textlink="">
      <xdr:nvSpPr>
        <xdr:cNvPr id="508" name="テキスト ボックス 507"/>
        <xdr:cNvSpPr txBox="1"/>
      </xdr:nvSpPr>
      <xdr:spPr>
        <a:xfrm>
          <a:off x="12657333" y="677217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09" name="正方形/長方形 508"/>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10" name="正方形/長方形 509"/>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11" name="正方形/長方形 510"/>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12" name="正方形/長方形 511"/>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13" name="正方形/長方形 512"/>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14" name="正方形/長方形 513"/>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15" name="正方形/長方形 514"/>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16" name="正方形/長方形 515"/>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17" name="テキスト ボックス 516"/>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18" name="直線コネクタ 517"/>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19" name="直線コネクタ 518"/>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20" name="テキスト ボックス 519"/>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21" name="直線コネクタ 520"/>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22" name="テキスト ボックス 521"/>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23"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24" name="直線コネクタ 523"/>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25"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26" name="直線コネクタ 525"/>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27"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28" name="直線コネクタ 527"/>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29" name="直線コネクタ 528"/>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30"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31" name="フローチャート : 判断 530"/>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32" name="直線コネクタ 531"/>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33" name="フローチャート : 判断 532"/>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34" name="テキスト ボックス 533"/>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35" name="直線コネクタ 534"/>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36" name="フローチャート : 判断 535"/>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37" name="テキスト ボックス 536"/>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38" name="直線コネクタ 537"/>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39" name="フローチャート : 判断 538"/>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40" name="テキスト ボックス 539"/>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41" name="フローチャート : 判断 540"/>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42" name="テキスト ボックス 541"/>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43" name="テキスト ボックス 542"/>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44" name="テキスト ボックス 543"/>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45" name="テキスト ボックス 544"/>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46" name="テキスト ボックス 545"/>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47" name="テキスト ボックス 546"/>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48" name="円/楕円 547"/>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49"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50" name="円/楕円 549"/>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51" name="テキスト ボックス 550"/>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52" name="円/楕円 551"/>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53" name="テキスト ボックス 552"/>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54" name="円/楕円 553"/>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55" name="テキスト ボックス 554"/>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56" name="円/楕円 555"/>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57" name="テキスト ボックス 556"/>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58" name="正方形/長方形 557"/>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59" name="正方形/長方形 558"/>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60" name="正方形/長方形 559"/>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10/63</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61" name="正方形/長方形 560"/>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62" name="正方形/長方形 561"/>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63" name="正方形/長方形 562"/>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64" name="正方形/長方形 563"/>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13,138</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65" name="正方形/長方形 564"/>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66" name="テキスト ボックス 565"/>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67" name="直線コネクタ 566"/>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25400</xdr:rowOff>
    </xdr:from>
    <xdr:to>
      <xdr:col>24</xdr:col>
      <xdr:colOff>644525</xdr:colOff>
      <xdr:row>78</xdr:row>
      <xdr:rowOff>25400</xdr:rowOff>
    </xdr:to>
    <xdr:cxnSp macro="">
      <xdr:nvCxnSpPr>
        <xdr:cNvPr id="568" name="直線コネクタ 567"/>
        <xdr:cNvCxnSpPr/>
      </xdr:nvCxnSpPr>
      <xdr:spPr>
        <a:xfrm>
          <a:off x="12446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54627</xdr:rowOff>
    </xdr:from>
    <xdr:ext cx="248786" cy="259045"/>
    <xdr:sp macro="" textlink="">
      <xdr:nvSpPr>
        <xdr:cNvPr id="569" name="テキスト ボックス 568"/>
        <xdr:cNvSpPr txBox="1"/>
      </xdr:nvSpPr>
      <xdr:spPr>
        <a:xfrm>
          <a:off x="12197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570" name="直線コネクタ 569"/>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571" name="テキスト ボックス 570"/>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71</xdr:row>
      <xdr:rowOff>82550</xdr:rowOff>
    </xdr:from>
    <xdr:to>
      <xdr:col>24</xdr:col>
      <xdr:colOff>644525</xdr:colOff>
      <xdr:row>71</xdr:row>
      <xdr:rowOff>82550</xdr:rowOff>
    </xdr:to>
    <xdr:cxnSp macro="">
      <xdr:nvCxnSpPr>
        <xdr:cNvPr id="572" name="直線コネクタ 571"/>
        <xdr:cNvCxnSpPr/>
      </xdr:nvCxnSpPr>
      <xdr:spPr>
        <a:xfrm>
          <a:off x="12446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70</xdr:row>
      <xdr:rowOff>111777</xdr:rowOff>
    </xdr:from>
    <xdr:ext cx="595419" cy="259045"/>
    <xdr:sp macro="" textlink="">
      <xdr:nvSpPr>
        <xdr:cNvPr id="573" name="テキスト ボックス 572"/>
        <xdr:cNvSpPr txBox="1"/>
      </xdr:nvSpPr>
      <xdr:spPr>
        <a:xfrm>
          <a:off x="11850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74" name="直線コネクタ 573"/>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75" name="テキスト ボックス 574"/>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76"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144489</xdr:rowOff>
    </xdr:from>
    <xdr:to>
      <xdr:col>23</xdr:col>
      <xdr:colOff>516889</xdr:colOff>
      <xdr:row>77</xdr:row>
      <xdr:rowOff>117760</xdr:rowOff>
    </xdr:to>
    <xdr:cxnSp macro="">
      <xdr:nvCxnSpPr>
        <xdr:cNvPr id="577" name="直線コネクタ 576"/>
        <xdr:cNvCxnSpPr/>
      </xdr:nvCxnSpPr>
      <xdr:spPr>
        <a:xfrm flipV="1">
          <a:off x="16317595" y="12145989"/>
          <a:ext cx="1269" cy="11734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121587</xdr:rowOff>
    </xdr:from>
    <xdr:ext cx="534377" cy="259045"/>
    <xdr:sp macro="" textlink="">
      <xdr:nvSpPr>
        <xdr:cNvPr id="578" name="公債費最小値テキスト"/>
        <xdr:cNvSpPr txBox="1"/>
      </xdr:nvSpPr>
      <xdr:spPr>
        <a:xfrm>
          <a:off x="16370300" y="13323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13,839</a:t>
          </a:r>
          <a:endParaRPr kumimoji="1" lang="ja-JP" altLang="en-US" sz="1000" b="1">
            <a:latin typeface="ＭＳ Ｐゴシック"/>
          </a:endParaRPr>
        </a:p>
      </xdr:txBody>
    </xdr:sp>
    <xdr:clientData/>
  </xdr:oneCellAnchor>
  <xdr:twoCellAnchor>
    <xdr:from>
      <xdr:col>23</xdr:col>
      <xdr:colOff>428625</xdr:colOff>
      <xdr:row>77</xdr:row>
      <xdr:rowOff>117760</xdr:rowOff>
    </xdr:from>
    <xdr:to>
      <xdr:col>23</xdr:col>
      <xdr:colOff>606425</xdr:colOff>
      <xdr:row>77</xdr:row>
      <xdr:rowOff>117760</xdr:rowOff>
    </xdr:to>
    <xdr:cxnSp macro="">
      <xdr:nvCxnSpPr>
        <xdr:cNvPr id="579" name="直線コネクタ 578"/>
        <xdr:cNvCxnSpPr/>
      </xdr:nvCxnSpPr>
      <xdr:spPr>
        <a:xfrm>
          <a:off x="16230600" y="13319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91166</xdr:rowOff>
    </xdr:from>
    <xdr:ext cx="599010" cy="259045"/>
    <xdr:sp macro="" textlink="">
      <xdr:nvSpPr>
        <xdr:cNvPr id="580" name="公債費最大値テキスト"/>
        <xdr:cNvSpPr txBox="1"/>
      </xdr:nvSpPr>
      <xdr:spPr>
        <a:xfrm>
          <a:off x="16370300" y="119212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219,162</a:t>
          </a:r>
          <a:endParaRPr kumimoji="1" lang="ja-JP" altLang="en-US" sz="1000" b="1">
            <a:latin typeface="ＭＳ Ｐゴシック"/>
          </a:endParaRPr>
        </a:p>
      </xdr:txBody>
    </xdr:sp>
    <xdr:clientData/>
  </xdr:oneCellAnchor>
  <xdr:twoCellAnchor>
    <xdr:from>
      <xdr:col>23</xdr:col>
      <xdr:colOff>428625</xdr:colOff>
      <xdr:row>70</xdr:row>
      <xdr:rowOff>144489</xdr:rowOff>
    </xdr:from>
    <xdr:to>
      <xdr:col>23</xdr:col>
      <xdr:colOff>606425</xdr:colOff>
      <xdr:row>70</xdr:row>
      <xdr:rowOff>144489</xdr:rowOff>
    </xdr:to>
    <xdr:cxnSp macro="">
      <xdr:nvCxnSpPr>
        <xdr:cNvPr id="581" name="直線コネクタ 580"/>
        <xdr:cNvCxnSpPr/>
      </xdr:nvCxnSpPr>
      <xdr:spPr>
        <a:xfrm>
          <a:off x="16230600" y="121459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74</xdr:row>
      <xdr:rowOff>150536</xdr:rowOff>
    </xdr:from>
    <xdr:to>
      <xdr:col>23</xdr:col>
      <xdr:colOff>517525</xdr:colOff>
      <xdr:row>75</xdr:row>
      <xdr:rowOff>11792</xdr:rowOff>
    </xdr:to>
    <xdr:cxnSp macro="">
      <xdr:nvCxnSpPr>
        <xdr:cNvPr id="582" name="直線コネクタ 581"/>
        <xdr:cNvCxnSpPr/>
      </xdr:nvCxnSpPr>
      <xdr:spPr>
        <a:xfrm flipV="1">
          <a:off x="15481300" y="12837836"/>
          <a:ext cx="838200" cy="32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75</xdr:row>
      <xdr:rowOff>81146</xdr:rowOff>
    </xdr:from>
    <xdr:ext cx="534377" cy="259045"/>
    <xdr:sp macro="" textlink="">
      <xdr:nvSpPr>
        <xdr:cNvPr id="583" name="公債費平均値テキスト"/>
        <xdr:cNvSpPr txBox="1"/>
      </xdr:nvSpPr>
      <xdr:spPr>
        <a:xfrm>
          <a:off x="16370300" y="129398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67,582</a:t>
          </a:r>
          <a:endParaRPr kumimoji="1" lang="ja-JP" altLang="en-US" sz="1000" b="1">
            <a:solidFill>
              <a:srgbClr val="000080"/>
            </a:solidFill>
            <a:latin typeface="ＭＳ Ｐゴシック"/>
          </a:endParaRPr>
        </a:p>
      </xdr:txBody>
    </xdr:sp>
    <xdr:clientData/>
  </xdr:oneCellAnchor>
  <xdr:twoCellAnchor>
    <xdr:from>
      <xdr:col>23</xdr:col>
      <xdr:colOff>466725</xdr:colOff>
      <xdr:row>75</xdr:row>
      <xdr:rowOff>102719</xdr:rowOff>
    </xdr:from>
    <xdr:to>
      <xdr:col>23</xdr:col>
      <xdr:colOff>568325</xdr:colOff>
      <xdr:row>76</xdr:row>
      <xdr:rowOff>32869</xdr:rowOff>
    </xdr:to>
    <xdr:sp macro="" textlink="">
      <xdr:nvSpPr>
        <xdr:cNvPr id="584" name="フローチャート : 判断 583"/>
        <xdr:cNvSpPr/>
      </xdr:nvSpPr>
      <xdr:spPr>
        <a:xfrm>
          <a:off x="16268700" y="12961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75</xdr:row>
      <xdr:rowOff>11792</xdr:rowOff>
    </xdr:from>
    <xdr:to>
      <xdr:col>22</xdr:col>
      <xdr:colOff>365125</xdr:colOff>
      <xdr:row>75</xdr:row>
      <xdr:rowOff>28401</xdr:rowOff>
    </xdr:to>
    <xdr:cxnSp macro="">
      <xdr:nvCxnSpPr>
        <xdr:cNvPr id="585" name="直線コネクタ 584"/>
        <xdr:cNvCxnSpPr/>
      </xdr:nvCxnSpPr>
      <xdr:spPr>
        <a:xfrm flipV="1">
          <a:off x="14592300" y="12870542"/>
          <a:ext cx="889000" cy="16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75</xdr:row>
      <xdr:rowOff>82459</xdr:rowOff>
    </xdr:from>
    <xdr:to>
      <xdr:col>22</xdr:col>
      <xdr:colOff>415925</xdr:colOff>
      <xdr:row>76</xdr:row>
      <xdr:rowOff>12610</xdr:rowOff>
    </xdr:to>
    <xdr:sp macro="" textlink="">
      <xdr:nvSpPr>
        <xdr:cNvPr id="586" name="フローチャート : 判断 585"/>
        <xdr:cNvSpPr/>
      </xdr:nvSpPr>
      <xdr:spPr>
        <a:xfrm>
          <a:off x="15430500" y="1294120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76</xdr:row>
      <xdr:rowOff>3736</xdr:rowOff>
    </xdr:from>
    <xdr:ext cx="534377" cy="259045"/>
    <xdr:sp macro="" textlink="">
      <xdr:nvSpPr>
        <xdr:cNvPr id="587" name="テキスト ボックス 586"/>
        <xdr:cNvSpPr txBox="1"/>
      </xdr:nvSpPr>
      <xdr:spPr>
        <a:xfrm>
          <a:off x="15214111" y="130339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71,127</a:t>
          </a:r>
          <a:endParaRPr kumimoji="1" lang="ja-JP" altLang="en-US" sz="1000" b="1">
            <a:solidFill>
              <a:srgbClr val="000080"/>
            </a:solidFill>
            <a:latin typeface="ＭＳ Ｐゴシック"/>
          </a:endParaRPr>
        </a:p>
      </xdr:txBody>
    </xdr:sp>
    <xdr:clientData/>
  </xdr:oneCellAnchor>
  <xdr:twoCellAnchor>
    <xdr:from>
      <xdr:col>19</xdr:col>
      <xdr:colOff>644525</xdr:colOff>
      <xdr:row>75</xdr:row>
      <xdr:rowOff>28401</xdr:rowOff>
    </xdr:from>
    <xdr:to>
      <xdr:col>21</xdr:col>
      <xdr:colOff>161925</xdr:colOff>
      <xdr:row>75</xdr:row>
      <xdr:rowOff>52375</xdr:rowOff>
    </xdr:to>
    <xdr:cxnSp macro="">
      <xdr:nvCxnSpPr>
        <xdr:cNvPr id="588" name="直線コネクタ 587"/>
        <xdr:cNvCxnSpPr/>
      </xdr:nvCxnSpPr>
      <xdr:spPr>
        <a:xfrm flipV="1">
          <a:off x="13703300" y="12887151"/>
          <a:ext cx="889000" cy="239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69355</xdr:rowOff>
    </xdr:from>
    <xdr:to>
      <xdr:col>21</xdr:col>
      <xdr:colOff>212725</xdr:colOff>
      <xdr:row>75</xdr:row>
      <xdr:rowOff>170954</xdr:rowOff>
    </xdr:to>
    <xdr:sp macro="" textlink="">
      <xdr:nvSpPr>
        <xdr:cNvPr id="589" name="フローチャート : 判断 588"/>
        <xdr:cNvSpPr/>
      </xdr:nvSpPr>
      <xdr:spPr>
        <a:xfrm>
          <a:off x="14541500" y="1292810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75</xdr:row>
      <xdr:rowOff>162082</xdr:rowOff>
    </xdr:from>
    <xdr:ext cx="534377" cy="259045"/>
    <xdr:sp macro="" textlink="">
      <xdr:nvSpPr>
        <xdr:cNvPr id="590" name="テキスト ボックス 589"/>
        <xdr:cNvSpPr txBox="1"/>
      </xdr:nvSpPr>
      <xdr:spPr>
        <a:xfrm>
          <a:off x="14325111" y="130208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73,420</a:t>
          </a:r>
          <a:endParaRPr kumimoji="1" lang="ja-JP" altLang="en-US" sz="1000" b="1">
            <a:solidFill>
              <a:srgbClr val="000080"/>
            </a:solidFill>
            <a:latin typeface="ＭＳ Ｐゴシック"/>
          </a:endParaRPr>
        </a:p>
      </xdr:txBody>
    </xdr:sp>
    <xdr:clientData/>
  </xdr:oneCellAnchor>
  <xdr:twoCellAnchor>
    <xdr:from>
      <xdr:col>18</xdr:col>
      <xdr:colOff>441325</xdr:colOff>
      <xdr:row>75</xdr:row>
      <xdr:rowOff>14484</xdr:rowOff>
    </xdr:from>
    <xdr:to>
      <xdr:col>19</xdr:col>
      <xdr:colOff>644525</xdr:colOff>
      <xdr:row>75</xdr:row>
      <xdr:rowOff>52375</xdr:rowOff>
    </xdr:to>
    <xdr:cxnSp macro="">
      <xdr:nvCxnSpPr>
        <xdr:cNvPr id="591" name="直線コネクタ 590"/>
        <xdr:cNvCxnSpPr/>
      </xdr:nvCxnSpPr>
      <xdr:spPr>
        <a:xfrm>
          <a:off x="12814300" y="12873234"/>
          <a:ext cx="889000" cy="37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56736</xdr:rowOff>
    </xdr:from>
    <xdr:to>
      <xdr:col>20</xdr:col>
      <xdr:colOff>9525</xdr:colOff>
      <xdr:row>75</xdr:row>
      <xdr:rowOff>158336</xdr:rowOff>
    </xdr:to>
    <xdr:sp macro="" textlink="">
      <xdr:nvSpPr>
        <xdr:cNvPr id="592" name="フローチャート : 判断 591"/>
        <xdr:cNvSpPr/>
      </xdr:nvSpPr>
      <xdr:spPr>
        <a:xfrm>
          <a:off x="13652500" y="12915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75</xdr:row>
      <xdr:rowOff>149463</xdr:rowOff>
    </xdr:from>
    <xdr:ext cx="534377" cy="259045"/>
    <xdr:sp macro="" textlink="">
      <xdr:nvSpPr>
        <xdr:cNvPr id="593" name="テキスト ボックス 592"/>
        <xdr:cNvSpPr txBox="1"/>
      </xdr:nvSpPr>
      <xdr:spPr>
        <a:xfrm>
          <a:off x="13436111" y="130082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75,628</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35996</xdr:rowOff>
    </xdr:from>
    <xdr:to>
      <xdr:col>18</xdr:col>
      <xdr:colOff>492125</xdr:colOff>
      <xdr:row>75</xdr:row>
      <xdr:rowOff>137596</xdr:rowOff>
    </xdr:to>
    <xdr:sp macro="" textlink="">
      <xdr:nvSpPr>
        <xdr:cNvPr id="594" name="フローチャート : 判断 593"/>
        <xdr:cNvSpPr/>
      </xdr:nvSpPr>
      <xdr:spPr>
        <a:xfrm>
          <a:off x="12763500" y="12894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75</xdr:row>
      <xdr:rowOff>128723</xdr:rowOff>
    </xdr:from>
    <xdr:ext cx="534377" cy="259045"/>
    <xdr:sp macro="" textlink="">
      <xdr:nvSpPr>
        <xdr:cNvPr id="595" name="テキスト ボックス 594"/>
        <xdr:cNvSpPr txBox="1"/>
      </xdr:nvSpPr>
      <xdr:spPr>
        <a:xfrm>
          <a:off x="12547111" y="129874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79,257</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596" name="テキスト ボックス 595"/>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597" name="テキスト ボックス 596"/>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598" name="テキスト ボックス 597"/>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599" name="テキスト ボックス 598"/>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00" name="テキスト ボックス 599"/>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74</xdr:row>
      <xdr:rowOff>99736</xdr:rowOff>
    </xdr:from>
    <xdr:to>
      <xdr:col>23</xdr:col>
      <xdr:colOff>568325</xdr:colOff>
      <xdr:row>75</xdr:row>
      <xdr:rowOff>29886</xdr:rowOff>
    </xdr:to>
    <xdr:sp macro="" textlink="">
      <xdr:nvSpPr>
        <xdr:cNvPr id="601" name="円/楕円 600"/>
        <xdr:cNvSpPr/>
      </xdr:nvSpPr>
      <xdr:spPr>
        <a:xfrm>
          <a:off x="16268700" y="12787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73</xdr:row>
      <xdr:rowOff>122613</xdr:rowOff>
    </xdr:from>
    <xdr:ext cx="534377" cy="259045"/>
    <xdr:sp macro="" textlink="">
      <xdr:nvSpPr>
        <xdr:cNvPr id="602" name="公債費該当値テキスト"/>
        <xdr:cNvSpPr txBox="1"/>
      </xdr:nvSpPr>
      <xdr:spPr>
        <a:xfrm>
          <a:off x="16370300" y="126384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98,104</a:t>
          </a:r>
          <a:endParaRPr kumimoji="1" lang="ja-JP" altLang="en-US" sz="1000" b="1">
            <a:solidFill>
              <a:srgbClr val="FF0000"/>
            </a:solidFill>
            <a:latin typeface="ＭＳ Ｐゴシック"/>
          </a:endParaRPr>
        </a:p>
      </xdr:txBody>
    </xdr:sp>
    <xdr:clientData/>
  </xdr:oneCellAnchor>
  <xdr:twoCellAnchor>
    <xdr:from>
      <xdr:col>22</xdr:col>
      <xdr:colOff>314325</xdr:colOff>
      <xdr:row>74</xdr:row>
      <xdr:rowOff>132442</xdr:rowOff>
    </xdr:from>
    <xdr:to>
      <xdr:col>22</xdr:col>
      <xdr:colOff>415925</xdr:colOff>
      <xdr:row>75</xdr:row>
      <xdr:rowOff>62592</xdr:rowOff>
    </xdr:to>
    <xdr:sp macro="" textlink="">
      <xdr:nvSpPr>
        <xdr:cNvPr id="603" name="円/楕円 602"/>
        <xdr:cNvSpPr/>
      </xdr:nvSpPr>
      <xdr:spPr>
        <a:xfrm>
          <a:off x="15430500" y="12819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73</xdr:row>
      <xdr:rowOff>79119</xdr:rowOff>
    </xdr:from>
    <xdr:ext cx="534377" cy="259045"/>
    <xdr:sp macro="" textlink="">
      <xdr:nvSpPr>
        <xdr:cNvPr id="604" name="テキスト ボックス 603"/>
        <xdr:cNvSpPr txBox="1"/>
      </xdr:nvSpPr>
      <xdr:spPr>
        <a:xfrm>
          <a:off x="15214111" y="125949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92,381</a:t>
          </a:r>
          <a:endParaRPr kumimoji="1" lang="ja-JP" altLang="en-US" sz="1000" b="1">
            <a:solidFill>
              <a:srgbClr val="FF0000"/>
            </a:solidFill>
            <a:latin typeface="ＭＳ Ｐゴシック"/>
          </a:endParaRPr>
        </a:p>
      </xdr:txBody>
    </xdr:sp>
    <xdr:clientData/>
  </xdr:oneCellAnchor>
  <xdr:twoCellAnchor>
    <xdr:from>
      <xdr:col>21</xdr:col>
      <xdr:colOff>111125</xdr:colOff>
      <xdr:row>74</xdr:row>
      <xdr:rowOff>149051</xdr:rowOff>
    </xdr:from>
    <xdr:to>
      <xdr:col>21</xdr:col>
      <xdr:colOff>212725</xdr:colOff>
      <xdr:row>75</xdr:row>
      <xdr:rowOff>79201</xdr:rowOff>
    </xdr:to>
    <xdr:sp macro="" textlink="">
      <xdr:nvSpPr>
        <xdr:cNvPr id="605" name="円/楕円 604"/>
        <xdr:cNvSpPr/>
      </xdr:nvSpPr>
      <xdr:spPr>
        <a:xfrm>
          <a:off x="14541500" y="12836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73</xdr:row>
      <xdr:rowOff>95728</xdr:rowOff>
    </xdr:from>
    <xdr:ext cx="534377" cy="259045"/>
    <xdr:sp macro="" textlink="">
      <xdr:nvSpPr>
        <xdr:cNvPr id="606" name="テキスト ボックス 605"/>
        <xdr:cNvSpPr txBox="1"/>
      </xdr:nvSpPr>
      <xdr:spPr>
        <a:xfrm>
          <a:off x="14325111" y="12611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89,475</a:t>
          </a:r>
          <a:endParaRPr kumimoji="1" lang="ja-JP" altLang="en-US" sz="1000" b="1">
            <a:solidFill>
              <a:srgbClr val="FF0000"/>
            </a:solidFill>
            <a:latin typeface="ＭＳ Ｐゴシック"/>
          </a:endParaRPr>
        </a:p>
      </xdr:txBody>
    </xdr:sp>
    <xdr:clientData/>
  </xdr:oneCellAnchor>
  <xdr:twoCellAnchor>
    <xdr:from>
      <xdr:col>19</xdr:col>
      <xdr:colOff>593725</xdr:colOff>
      <xdr:row>75</xdr:row>
      <xdr:rowOff>1575</xdr:rowOff>
    </xdr:from>
    <xdr:to>
      <xdr:col>20</xdr:col>
      <xdr:colOff>9525</xdr:colOff>
      <xdr:row>75</xdr:row>
      <xdr:rowOff>103175</xdr:rowOff>
    </xdr:to>
    <xdr:sp macro="" textlink="">
      <xdr:nvSpPr>
        <xdr:cNvPr id="607" name="円/楕円 606"/>
        <xdr:cNvSpPr/>
      </xdr:nvSpPr>
      <xdr:spPr>
        <a:xfrm>
          <a:off x="13652500" y="12860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73</xdr:row>
      <xdr:rowOff>119702</xdr:rowOff>
    </xdr:from>
    <xdr:ext cx="534377" cy="259045"/>
    <xdr:sp macro="" textlink="">
      <xdr:nvSpPr>
        <xdr:cNvPr id="608" name="テキスト ボックス 607"/>
        <xdr:cNvSpPr txBox="1"/>
      </xdr:nvSpPr>
      <xdr:spPr>
        <a:xfrm>
          <a:off x="13436111" y="12635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85,280</a:t>
          </a:r>
          <a:endParaRPr kumimoji="1" lang="ja-JP" altLang="en-US" sz="1000" b="1">
            <a:solidFill>
              <a:srgbClr val="FF0000"/>
            </a:solidFill>
            <a:latin typeface="ＭＳ Ｐゴシック"/>
          </a:endParaRPr>
        </a:p>
      </xdr:txBody>
    </xdr:sp>
    <xdr:clientData/>
  </xdr:oneCellAnchor>
  <xdr:twoCellAnchor>
    <xdr:from>
      <xdr:col>18</xdr:col>
      <xdr:colOff>390525</xdr:colOff>
      <xdr:row>74</xdr:row>
      <xdr:rowOff>135134</xdr:rowOff>
    </xdr:from>
    <xdr:to>
      <xdr:col>18</xdr:col>
      <xdr:colOff>492125</xdr:colOff>
      <xdr:row>75</xdr:row>
      <xdr:rowOff>65284</xdr:rowOff>
    </xdr:to>
    <xdr:sp macro="" textlink="">
      <xdr:nvSpPr>
        <xdr:cNvPr id="609" name="円/楕円 608"/>
        <xdr:cNvSpPr/>
      </xdr:nvSpPr>
      <xdr:spPr>
        <a:xfrm>
          <a:off x="12763500" y="12822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73</xdr:row>
      <xdr:rowOff>81811</xdr:rowOff>
    </xdr:from>
    <xdr:ext cx="534377" cy="259045"/>
    <xdr:sp macro="" textlink="">
      <xdr:nvSpPr>
        <xdr:cNvPr id="610" name="テキスト ボックス 609"/>
        <xdr:cNvSpPr txBox="1"/>
      </xdr:nvSpPr>
      <xdr:spPr>
        <a:xfrm>
          <a:off x="12547111" y="125976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91,910</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11" name="正方形/長方形 610"/>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12" name="正方形/長方形 611"/>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13" name="正方形/長方形 612"/>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40/63</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14" name="正方形/長方形 613"/>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15" name="正方形/長方形 614"/>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16" name="正方形/長方形 615"/>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17" name="正方形/長方形 616"/>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21,289</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18" name="正方形/長方形 617"/>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19" name="テキスト ボックス 618"/>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20" name="直線コネクタ 619"/>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139700</xdr:rowOff>
    </xdr:from>
    <xdr:to>
      <xdr:col>24</xdr:col>
      <xdr:colOff>644525</xdr:colOff>
      <xdr:row>98</xdr:row>
      <xdr:rowOff>139700</xdr:rowOff>
    </xdr:to>
    <xdr:cxnSp macro="">
      <xdr:nvCxnSpPr>
        <xdr:cNvPr id="621" name="直線コネクタ 620"/>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168927</xdr:rowOff>
    </xdr:from>
    <xdr:ext cx="248786" cy="259045"/>
    <xdr:sp macro="" textlink="">
      <xdr:nvSpPr>
        <xdr:cNvPr id="622" name="テキスト ボックス 621"/>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23" name="直線コネクタ 622"/>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95</xdr:row>
      <xdr:rowOff>54627</xdr:rowOff>
    </xdr:from>
    <xdr:ext cx="595419" cy="259045"/>
    <xdr:sp macro="" textlink="">
      <xdr:nvSpPr>
        <xdr:cNvPr id="624" name="テキスト ボックス 623"/>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25" name="直線コネクタ 624"/>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92</xdr:row>
      <xdr:rowOff>111777</xdr:rowOff>
    </xdr:from>
    <xdr:ext cx="595419" cy="259045"/>
    <xdr:sp macro="" textlink="">
      <xdr:nvSpPr>
        <xdr:cNvPr id="626" name="テキスト ボックス 625"/>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27" name="直線コネクタ 626"/>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168927</xdr:rowOff>
    </xdr:from>
    <xdr:ext cx="595419" cy="259045"/>
    <xdr:sp macro="" textlink="">
      <xdr:nvSpPr>
        <xdr:cNvPr id="628" name="テキスト ボックス 627"/>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29" name="直線コネクタ 628"/>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30" name="テキスト ボックス 629"/>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31"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50332</xdr:rowOff>
    </xdr:from>
    <xdr:to>
      <xdr:col>23</xdr:col>
      <xdr:colOff>516889</xdr:colOff>
      <xdr:row>98</xdr:row>
      <xdr:rowOff>138309</xdr:rowOff>
    </xdr:to>
    <xdr:cxnSp macro="">
      <xdr:nvCxnSpPr>
        <xdr:cNvPr id="632" name="直線コネクタ 631"/>
        <xdr:cNvCxnSpPr/>
      </xdr:nvCxnSpPr>
      <xdr:spPr>
        <a:xfrm flipV="1">
          <a:off x="16317595" y="15652282"/>
          <a:ext cx="1269" cy="12881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142136</xdr:rowOff>
    </xdr:from>
    <xdr:ext cx="378565" cy="259045"/>
    <xdr:sp macro="" textlink="">
      <xdr:nvSpPr>
        <xdr:cNvPr id="633" name="積立金最小値テキスト"/>
        <xdr:cNvSpPr txBox="1"/>
      </xdr:nvSpPr>
      <xdr:spPr>
        <a:xfrm>
          <a:off x="16370300" y="169442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304</a:t>
          </a:r>
          <a:endParaRPr kumimoji="1" lang="ja-JP" altLang="en-US" sz="1000" b="1">
            <a:latin typeface="ＭＳ Ｐゴシック"/>
          </a:endParaRPr>
        </a:p>
      </xdr:txBody>
    </xdr:sp>
    <xdr:clientData/>
  </xdr:oneCellAnchor>
  <xdr:twoCellAnchor>
    <xdr:from>
      <xdr:col>23</xdr:col>
      <xdr:colOff>428625</xdr:colOff>
      <xdr:row>98</xdr:row>
      <xdr:rowOff>138309</xdr:rowOff>
    </xdr:from>
    <xdr:to>
      <xdr:col>23</xdr:col>
      <xdr:colOff>606425</xdr:colOff>
      <xdr:row>98</xdr:row>
      <xdr:rowOff>138309</xdr:rowOff>
    </xdr:to>
    <xdr:cxnSp macro="">
      <xdr:nvCxnSpPr>
        <xdr:cNvPr id="634" name="直線コネクタ 633"/>
        <xdr:cNvCxnSpPr/>
      </xdr:nvCxnSpPr>
      <xdr:spPr>
        <a:xfrm>
          <a:off x="16230600" y="16940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168459</xdr:rowOff>
    </xdr:from>
    <xdr:ext cx="599010" cy="259045"/>
    <xdr:sp macro="" textlink="">
      <xdr:nvSpPr>
        <xdr:cNvPr id="635" name="積立金最大値テキスト"/>
        <xdr:cNvSpPr txBox="1"/>
      </xdr:nvSpPr>
      <xdr:spPr>
        <a:xfrm>
          <a:off x="16370300" y="154275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282,047</a:t>
          </a:r>
          <a:endParaRPr kumimoji="1" lang="ja-JP" altLang="en-US" sz="1000" b="1">
            <a:latin typeface="ＭＳ Ｐゴシック"/>
          </a:endParaRPr>
        </a:p>
      </xdr:txBody>
    </xdr:sp>
    <xdr:clientData/>
  </xdr:oneCellAnchor>
  <xdr:twoCellAnchor>
    <xdr:from>
      <xdr:col>23</xdr:col>
      <xdr:colOff>428625</xdr:colOff>
      <xdr:row>91</xdr:row>
      <xdr:rowOff>50332</xdr:rowOff>
    </xdr:from>
    <xdr:to>
      <xdr:col>23</xdr:col>
      <xdr:colOff>606425</xdr:colOff>
      <xdr:row>91</xdr:row>
      <xdr:rowOff>50332</xdr:rowOff>
    </xdr:to>
    <xdr:cxnSp macro="">
      <xdr:nvCxnSpPr>
        <xdr:cNvPr id="636" name="直線コネクタ 635"/>
        <xdr:cNvCxnSpPr/>
      </xdr:nvCxnSpPr>
      <xdr:spPr>
        <a:xfrm>
          <a:off x="16230600" y="156522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39903</xdr:rowOff>
    </xdr:from>
    <xdr:to>
      <xdr:col>23</xdr:col>
      <xdr:colOff>517525</xdr:colOff>
      <xdr:row>98</xdr:row>
      <xdr:rowOff>125847</xdr:rowOff>
    </xdr:to>
    <xdr:cxnSp macro="">
      <xdr:nvCxnSpPr>
        <xdr:cNvPr id="637" name="直線コネクタ 636"/>
        <xdr:cNvCxnSpPr/>
      </xdr:nvCxnSpPr>
      <xdr:spPr>
        <a:xfrm flipV="1">
          <a:off x="15481300" y="16842003"/>
          <a:ext cx="838200" cy="85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72463</xdr:rowOff>
    </xdr:from>
    <xdr:ext cx="534377" cy="259045"/>
    <xdr:sp macro="" textlink="">
      <xdr:nvSpPr>
        <xdr:cNvPr id="638" name="積立金平均値テキスト"/>
        <xdr:cNvSpPr txBox="1"/>
      </xdr:nvSpPr>
      <xdr:spPr>
        <a:xfrm>
          <a:off x="16370300" y="165316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46,099</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49586</xdr:rowOff>
    </xdr:from>
    <xdr:to>
      <xdr:col>23</xdr:col>
      <xdr:colOff>568325</xdr:colOff>
      <xdr:row>97</xdr:row>
      <xdr:rowOff>151186</xdr:rowOff>
    </xdr:to>
    <xdr:sp macro="" textlink="">
      <xdr:nvSpPr>
        <xdr:cNvPr id="639" name="フローチャート : 判断 638"/>
        <xdr:cNvSpPr/>
      </xdr:nvSpPr>
      <xdr:spPr>
        <a:xfrm>
          <a:off x="16268700" y="16680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78302</xdr:rowOff>
    </xdr:from>
    <xdr:to>
      <xdr:col>22</xdr:col>
      <xdr:colOff>365125</xdr:colOff>
      <xdr:row>98</xdr:row>
      <xdr:rowOff>125847</xdr:rowOff>
    </xdr:to>
    <xdr:cxnSp macro="">
      <xdr:nvCxnSpPr>
        <xdr:cNvPr id="640" name="直線コネクタ 639"/>
        <xdr:cNvCxnSpPr/>
      </xdr:nvCxnSpPr>
      <xdr:spPr>
        <a:xfrm>
          <a:off x="14592300" y="16880402"/>
          <a:ext cx="889000" cy="47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95</xdr:row>
      <xdr:rowOff>136637</xdr:rowOff>
    </xdr:from>
    <xdr:to>
      <xdr:col>22</xdr:col>
      <xdr:colOff>415925</xdr:colOff>
      <xdr:row>96</xdr:row>
      <xdr:rowOff>66787</xdr:rowOff>
    </xdr:to>
    <xdr:sp macro="" textlink="">
      <xdr:nvSpPr>
        <xdr:cNvPr id="641" name="フローチャート : 判断 640"/>
        <xdr:cNvSpPr/>
      </xdr:nvSpPr>
      <xdr:spPr>
        <a:xfrm>
          <a:off x="15430500" y="16424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94</xdr:row>
      <xdr:rowOff>83314</xdr:rowOff>
    </xdr:from>
    <xdr:ext cx="599010" cy="259045"/>
    <xdr:sp macro="" textlink="">
      <xdr:nvSpPr>
        <xdr:cNvPr id="642" name="テキスト ボックス 641"/>
        <xdr:cNvSpPr txBox="1"/>
      </xdr:nvSpPr>
      <xdr:spPr>
        <a:xfrm>
          <a:off x="15181794" y="161996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102,059</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61195</xdr:rowOff>
    </xdr:from>
    <xdr:to>
      <xdr:col>21</xdr:col>
      <xdr:colOff>161925</xdr:colOff>
      <xdr:row>98</xdr:row>
      <xdr:rowOff>78302</xdr:rowOff>
    </xdr:to>
    <xdr:cxnSp macro="">
      <xdr:nvCxnSpPr>
        <xdr:cNvPr id="643" name="直線コネクタ 642"/>
        <xdr:cNvCxnSpPr/>
      </xdr:nvCxnSpPr>
      <xdr:spPr>
        <a:xfrm>
          <a:off x="13703300" y="16863295"/>
          <a:ext cx="889000" cy="17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73231</xdr:rowOff>
    </xdr:from>
    <xdr:to>
      <xdr:col>21</xdr:col>
      <xdr:colOff>212725</xdr:colOff>
      <xdr:row>98</xdr:row>
      <xdr:rowOff>3381</xdr:rowOff>
    </xdr:to>
    <xdr:sp macro="" textlink="">
      <xdr:nvSpPr>
        <xdr:cNvPr id="644" name="フローチャート : 判断 643"/>
        <xdr:cNvSpPr/>
      </xdr:nvSpPr>
      <xdr:spPr>
        <a:xfrm>
          <a:off x="14541500" y="16703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19908</xdr:rowOff>
    </xdr:from>
    <xdr:ext cx="534377" cy="259045"/>
    <xdr:sp macro="" textlink="">
      <xdr:nvSpPr>
        <xdr:cNvPr id="645" name="テキスト ボックス 644"/>
        <xdr:cNvSpPr txBox="1"/>
      </xdr:nvSpPr>
      <xdr:spPr>
        <a:xfrm>
          <a:off x="14325111" y="16479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40,927</a:t>
          </a:r>
          <a:endParaRPr kumimoji="1" lang="ja-JP" altLang="en-US" sz="1000" b="1">
            <a:solidFill>
              <a:srgbClr val="000080"/>
            </a:solidFill>
            <a:latin typeface="ＭＳ Ｐゴシック"/>
          </a:endParaRPr>
        </a:p>
      </xdr:txBody>
    </xdr:sp>
    <xdr:clientData/>
  </xdr:oneCellAnchor>
  <xdr:twoCellAnchor>
    <xdr:from>
      <xdr:col>18</xdr:col>
      <xdr:colOff>441325</xdr:colOff>
      <xdr:row>97</xdr:row>
      <xdr:rowOff>139742</xdr:rowOff>
    </xdr:from>
    <xdr:to>
      <xdr:col>19</xdr:col>
      <xdr:colOff>644525</xdr:colOff>
      <xdr:row>98</xdr:row>
      <xdr:rowOff>61195</xdr:rowOff>
    </xdr:to>
    <xdr:cxnSp macro="">
      <xdr:nvCxnSpPr>
        <xdr:cNvPr id="646" name="直線コネクタ 645"/>
        <xdr:cNvCxnSpPr/>
      </xdr:nvCxnSpPr>
      <xdr:spPr>
        <a:xfrm>
          <a:off x="12814300" y="16770392"/>
          <a:ext cx="889000" cy="92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75746</xdr:rowOff>
    </xdr:from>
    <xdr:to>
      <xdr:col>20</xdr:col>
      <xdr:colOff>9525</xdr:colOff>
      <xdr:row>98</xdr:row>
      <xdr:rowOff>5896</xdr:rowOff>
    </xdr:to>
    <xdr:sp macro="" textlink="">
      <xdr:nvSpPr>
        <xdr:cNvPr id="647" name="フローチャート : 判断 646"/>
        <xdr:cNvSpPr/>
      </xdr:nvSpPr>
      <xdr:spPr>
        <a:xfrm>
          <a:off x="13652500" y="1670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22423</xdr:rowOff>
    </xdr:from>
    <xdr:ext cx="534377" cy="259045"/>
    <xdr:sp macro="" textlink="">
      <xdr:nvSpPr>
        <xdr:cNvPr id="648" name="テキスト ボックス 647"/>
        <xdr:cNvSpPr txBox="1"/>
      </xdr:nvSpPr>
      <xdr:spPr>
        <a:xfrm>
          <a:off x="13436111" y="16481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40,377</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61971</xdr:rowOff>
    </xdr:from>
    <xdr:to>
      <xdr:col>18</xdr:col>
      <xdr:colOff>492125</xdr:colOff>
      <xdr:row>97</xdr:row>
      <xdr:rowOff>163571</xdr:rowOff>
    </xdr:to>
    <xdr:sp macro="" textlink="">
      <xdr:nvSpPr>
        <xdr:cNvPr id="649" name="フローチャート : 判断 648"/>
        <xdr:cNvSpPr/>
      </xdr:nvSpPr>
      <xdr:spPr>
        <a:xfrm>
          <a:off x="12763500" y="16692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8648</xdr:rowOff>
    </xdr:from>
    <xdr:ext cx="534377" cy="259045"/>
    <xdr:sp macro="" textlink="">
      <xdr:nvSpPr>
        <xdr:cNvPr id="650" name="テキスト ボックス 649"/>
        <xdr:cNvSpPr txBox="1"/>
      </xdr:nvSpPr>
      <xdr:spPr>
        <a:xfrm>
          <a:off x="12547111" y="164678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43,390</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51" name="テキスト ボックス 650"/>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52" name="テキスト ボックス 651"/>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53" name="テキスト ボックス 652"/>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54" name="テキスト ボックス 653"/>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55" name="テキスト ボックス 654"/>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97</xdr:row>
      <xdr:rowOff>160553</xdr:rowOff>
    </xdr:from>
    <xdr:to>
      <xdr:col>23</xdr:col>
      <xdr:colOff>568325</xdr:colOff>
      <xdr:row>98</xdr:row>
      <xdr:rowOff>90703</xdr:rowOff>
    </xdr:to>
    <xdr:sp macro="" textlink="">
      <xdr:nvSpPr>
        <xdr:cNvPr id="656" name="円/楕円 655"/>
        <xdr:cNvSpPr/>
      </xdr:nvSpPr>
      <xdr:spPr>
        <a:xfrm>
          <a:off x="16268700" y="167912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75480</xdr:rowOff>
    </xdr:from>
    <xdr:ext cx="534377" cy="259045"/>
    <xdr:sp macro="" textlink="">
      <xdr:nvSpPr>
        <xdr:cNvPr id="657" name="積立金該当値テキスト"/>
        <xdr:cNvSpPr txBox="1"/>
      </xdr:nvSpPr>
      <xdr:spPr>
        <a:xfrm>
          <a:off x="16370300" y="167061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21,828</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75047</xdr:rowOff>
    </xdr:from>
    <xdr:to>
      <xdr:col>22</xdr:col>
      <xdr:colOff>415925</xdr:colOff>
      <xdr:row>99</xdr:row>
      <xdr:rowOff>5197</xdr:rowOff>
    </xdr:to>
    <xdr:sp macro="" textlink="">
      <xdr:nvSpPr>
        <xdr:cNvPr id="658" name="円/楕円 657"/>
        <xdr:cNvSpPr/>
      </xdr:nvSpPr>
      <xdr:spPr>
        <a:xfrm>
          <a:off x="15430500" y="168771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98</xdr:row>
      <xdr:rowOff>167774</xdr:rowOff>
    </xdr:from>
    <xdr:ext cx="469744" cy="259045"/>
    <xdr:sp macro="" textlink="">
      <xdr:nvSpPr>
        <xdr:cNvPr id="659" name="テキスト ボックス 658"/>
        <xdr:cNvSpPr txBox="1"/>
      </xdr:nvSpPr>
      <xdr:spPr>
        <a:xfrm>
          <a:off x="15246427" y="169698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3,030</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27502</xdr:rowOff>
    </xdr:from>
    <xdr:to>
      <xdr:col>21</xdr:col>
      <xdr:colOff>212725</xdr:colOff>
      <xdr:row>98</xdr:row>
      <xdr:rowOff>129102</xdr:rowOff>
    </xdr:to>
    <xdr:sp macro="" textlink="">
      <xdr:nvSpPr>
        <xdr:cNvPr id="660" name="円/楕円 659"/>
        <xdr:cNvSpPr/>
      </xdr:nvSpPr>
      <xdr:spPr>
        <a:xfrm>
          <a:off x="14541500" y="16829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98</xdr:row>
      <xdr:rowOff>120229</xdr:rowOff>
    </xdr:from>
    <xdr:ext cx="534377" cy="259045"/>
    <xdr:sp macro="" textlink="">
      <xdr:nvSpPr>
        <xdr:cNvPr id="661" name="テキスト ボックス 660"/>
        <xdr:cNvSpPr txBox="1"/>
      </xdr:nvSpPr>
      <xdr:spPr>
        <a:xfrm>
          <a:off x="14325111" y="169223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13,429</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10395</xdr:rowOff>
    </xdr:from>
    <xdr:to>
      <xdr:col>20</xdr:col>
      <xdr:colOff>9525</xdr:colOff>
      <xdr:row>98</xdr:row>
      <xdr:rowOff>111995</xdr:rowOff>
    </xdr:to>
    <xdr:sp macro="" textlink="">
      <xdr:nvSpPr>
        <xdr:cNvPr id="662" name="円/楕円 661"/>
        <xdr:cNvSpPr/>
      </xdr:nvSpPr>
      <xdr:spPr>
        <a:xfrm>
          <a:off x="13652500" y="16812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98</xdr:row>
      <xdr:rowOff>103122</xdr:rowOff>
    </xdr:from>
    <xdr:ext cx="534377" cy="259045"/>
    <xdr:sp macro="" textlink="">
      <xdr:nvSpPr>
        <xdr:cNvPr id="663" name="テキスト ボックス 662"/>
        <xdr:cNvSpPr txBox="1"/>
      </xdr:nvSpPr>
      <xdr:spPr>
        <a:xfrm>
          <a:off x="13436111" y="169052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17,171</a:t>
          </a:r>
          <a:endParaRPr kumimoji="1" lang="ja-JP" altLang="en-US" sz="1000" b="1">
            <a:solidFill>
              <a:srgbClr val="FF0000"/>
            </a:solidFill>
            <a:latin typeface="ＭＳ Ｐゴシック"/>
          </a:endParaRPr>
        </a:p>
      </xdr:txBody>
    </xdr:sp>
    <xdr:clientData/>
  </xdr:oneCellAnchor>
  <xdr:twoCellAnchor>
    <xdr:from>
      <xdr:col>18</xdr:col>
      <xdr:colOff>390525</xdr:colOff>
      <xdr:row>97</xdr:row>
      <xdr:rowOff>88942</xdr:rowOff>
    </xdr:from>
    <xdr:to>
      <xdr:col>18</xdr:col>
      <xdr:colOff>492125</xdr:colOff>
      <xdr:row>98</xdr:row>
      <xdr:rowOff>19092</xdr:rowOff>
    </xdr:to>
    <xdr:sp macro="" textlink="">
      <xdr:nvSpPr>
        <xdr:cNvPr id="664" name="円/楕円 663"/>
        <xdr:cNvSpPr/>
      </xdr:nvSpPr>
      <xdr:spPr>
        <a:xfrm>
          <a:off x="12763500" y="16719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10219</xdr:rowOff>
    </xdr:from>
    <xdr:ext cx="534377" cy="259045"/>
    <xdr:sp macro="" textlink="">
      <xdr:nvSpPr>
        <xdr:cNvPr id="665" name="テキスト ボックス 664"/>
        <xdr:cNvSpPr txBox="1"/>
      </xdr:nvSpPr>
      <xdr:spPr>
        <a:xfrm>
          <a:off x="12547111" y="168123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37,491</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66" name="正方形/長方形 665"/>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67" name="正方形/長方形 666"/>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68" name="正方形/長方形 667"/>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26/63</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69" name="正方形/長方形 668"/>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70" name="正方形/長方形 669"/>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71" name="正方形/長方形 670"/>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72" name="正方形/長方形 671"/>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73" name="正方形/長方形 672"/>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74" name="テキスト ボックス 673"/>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75" name="直線コネクタ 674"/>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676" name="直線コネクタ 675"/>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677" name="テキスト ボックス 676"/>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678" name="直線コネクタ 677"/>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679" name="テキスト ボックス 678"/>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680" name="直線コネクタ 679"/>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681" name="テキスト ボックス 680"/>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682" name="直線コネクタ 681"/>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683" name="テキスト ボックス 682"/>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684" name="直線コネクタ 683"/>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92727</xdr:rowOff>
    </xdr:from>
    <xdr:ext cx="531299" cy="259045"/>
    <xdr:sp macro="" textlink="">
      <xdr:nvSpPr>
        <xdr:cNvPr id="685" name="テキスト ボックス 684"/>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686" name="直線コネクタ 685"/>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687" name="テキスト ボックス 686"/>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688"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133350</xdr:rowOff>
    </xdr:from>
    <xdr:to>
      <xdr:col>32</xdr:col>
      <xdr:colOff>186689</xdr:colOff>
      <xdr:row>39</xdr:row>
      <xdr:rowOff>44450</xdr:rowOff>
    </xdr:to>
    <xdr:cxnSp macro="">
      <xdr:nvCxnSpPr>
        <xdr:cNvPr id="689" name="直線コネクタ 688"/>
        <xdr:cNvCxnSpPr/>
      </xdr:nvCxnSpPr>
      <xdr:spPr>
        <a:xfrm flipV="1">
          <a:off x="22159595" y="5448300"/>
          <a:ext cx="1269" cy="1282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690" name="投資及び出資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691" name="直線コネクタ 690"/>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80027</xdr:rowOff>
    </xdr:from>
    <xdr:ext cx="534377" cy="259045"/>
    <xdr:sp macro="" textlink="">
      <xdr:nvSpPr>
        <xdr:cNvPr id="692" name="投資及び出資金最大値テキスト"/>
        <xdr:cNvSpPr txBox="1"/>
      </xdr:nvSpPr>
      <xdr:spPr>
        <a:xfrm>
          <a:off x="22212300" y="5223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10,100</a:t>
          </a:r>
          <a:endParaRPr kumimoji="1" lang="ja-JP" altLang="en-US" sz="1000" b="1">
            <a:latin typeface="ＭＳ Ｐゴシック"/>
          </a:endParaRPr>
        </a:p>
      </xdr:txBody>
    </xdr:sp>
    <xdr:clientData/>
  </xdr:oneCellAnchor>
  <xdr:twoCellAnchor>
    <xdr:from>
      <xdr:col>32</xdr:col>
      <xdr:colOff>98425</xdr:colOff>
      <xdr:row>31</xdr:row>
      <xdr:rowOff>133350</xdr:rowOff>
    </xdr:from>
    <xdr:to>
      <xdr:col>32</xdr:col>
      <xdr:colOff>276225</xdr:colOff>
      <xdr:row>31</xdr:row>
      <xdr:rowOff>133350</xdr:rowOff>
    </xdr:to>
    <xdr:cxnSp macro="">
      <xdr:nvCxnSpPr>
        <xdr:cNvPr id="693" name="直線コネクタ 692"/>
        <xdr:cNvCxnSpPr/>
      </xdr:nvCxnSpPr>
      <xdr:spPr>
        <a:xfrm>
          <a:off x="22072600" y="544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694" name="直線コネクタ 693"/>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73423</xdr:rowOff>
    </xdr:from>
    <xdr:ext cx="378565" cy="259045"/>
    <xdr:sp macro="" textlink="">
      <xdr:nvSpPr>
        <xdr:cNvPr id="695" name="投資及び出資金平均値テキスト"/>
        <xdr:cNvSpPr txBox="1"/>
      </xdr:nvSpPr>
      <xdr:spPr>
        <a:xfrm>
          <a:off x="22212300" y="641707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50546</xdr:rowOff>
    </xdr:from>
    <xdr:to>
      <xdr:col>32</xdr:col>
      <xdr:colOff>238125</xdr:colOff>
      <xdr:row>38</xdr:row>
      <xdr:rowOff>152146</xdr:rowOff>
    </xdr:to>
    <xdr:sp macro="" textlink="">
      <xdr:nvSpPr>
        <xdr:cNvPr id="696" name="フローチャート : 判断 695"/>
        <xdr:cNvSpPr/>
      </xdr:nvSpPr>
      <xdr:spPr>
        <a:xfrm>
          <a:off x="22110700" y="6565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697" name="直線コネクタ 696"/>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24130</xdr:rowOff>
    </xdr:from>
    <xdr:to>
      <xdr:col>31</xdr:col>
      <xdr:colOff>85725</xdr:colOff>
      <xdr:row>38</xdr:row>
      <xdr:rowOff>125730</xdr:rowOff>
    </xdr:to>
    <xdr:sp macro="" textlink="">
      <xdr:nvSpPr>
        <xdr:cNvPr id="698" name="フローチャート : 判断 697"/>
        <xdr:cNvSpPr/>
      </xdr:nvSpPr>
      <xdr:spPr>
        <a:xfrm>
          <a:off x="21272500" y="6539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36</xdr:row>
      <xdr:rowOff>142257</xdr:rowOff>
    </xdr:from>
    <xdr:ext cx="469744" cy="259045"/>
    <xdr:sp macro="" textlink="">
      <xdr:nvSpPr>
        <xdr:cNvPr id="699" name="テキスト ボックス 698"/>
        <xdr:cNvSpPr txBox="1"/>
      </xdr:nvSpPr>
      <xdr:spPr>
        <a:xfrm>
          <a:off x="21088427" y="6314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1,110</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00" name="直線コネクタ 699"/>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37</xdr:row>
      <xdr:rowOff>135001</xdr:rowOff>
    </xdr:from>
    <xdr:to>
      <xdr:col>29</xdr:col>
      <xdr:colOff>568325</xdr:colOff>
      <xdr:row>38</xdr:row>
      <xdr:rowOff>65151</xdr:rowOff>
    </xdr:to>
    <xdr:sp macro="" textlink="">
      <xdr:nvSpPr>
        <xdr:cNvPr id="701" name="フローチャート : 判断 700"/>
        <xdr:cNvSpPr/>
      </xdr:nvSpPr>
      <xdr:spPr>
        <a:xfrm>
          <a:off x="20383500" y="6478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36</xdr:row>
      <xdr:rowOff>81678</xdr:rowOff>
    </xdr:from>
    <xdr:ext cx="469744" cy="259045"/>
    <xdr:sp macro="" textlink="">
      <xdr:nvSpPr>
        <xdr:cNvPr id="702" name="テキスト ボックス 701"/>
        <xdr:cNvSpPr txBox="1"/>
      </xdr:nvSpPr>
      <xdr:spPr>
        <a:xfrm>
          <a:off x="20199427" y="62538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1,587</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03" name="直線コネクタ 702"/>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37</xdr:row>
      <xdr:rowOff>168275</xdr:rowOff>
    </xdr:from>
    <xdr:to>
      <xdr:col>28</xdr:col>
      <xdr:colOff>365125</xdr:colOff>
      <xdr:row>38</xdr:row>
      <xdr:rowOff>98425</xdr:rowOff>
    </xdr:to>
    <xdr:sp macro="" textlink="">
      <xdr:nvSpPr>
        <xdr:cNvPr id="704" name="フローチャート : 判断 703"/>
        <xdr:cNvSpPr/>
      </xdr:nvSpPr>
      <xdr:spPr>
        <a:xfrm>
          <a:off x="19494500" y="651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114952</xdr:rowOff>
    </xdr:from>
    <xdr:ext cx="469744" cy="259045"/>
    <xdr:sp macro="" textlink="">
      <xdr:nvSpPr>
        <xdr:cNvPr id="705" name="テキスト ボックス 704"/>
        <xdr:cNvSpPr txBox="1"/>
      </xdr:nvSpPr>
      <xdr:spPr>
        <a:xfrm>
          <a:off x="19310427" y="62871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1,325</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50419</xdr:rowOff>
    </xdr:from>
    <xdr:to>
      <xdr:col>27</xdr:col>
      <xdr:colOff>161925</xdr:colOff>
      <xdr:row>38</xdr:row>
      <xdr:rowOff>152019</xdr:rowOff>
    </xdr:to>
    <xdr:sp macro="" textlink="">
      <xdr:nvSpPr>
        <xdr:cNvPr id="706" name="フローチャート : 判断 705"/>
        <xdr:cNvSpPr/>
      </xdr:nvSpPr>
      <xdr:spPr>
        <a:xfrm>
          <a:off x="18605500" y="6565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36</xdr:row>
      <xdr:rowOff>168546</xdr:rowOff>
    </xdr:from>
    <xdr:ext cx="378565" cy="259045"/>
    <xdr:sp macro="" textlink="">
      <xdr:nvSpPr>
        <xdr:cNvPr id="707" name="テキスト ボックス 706"/>
        <xdr:cNvSpPr txBox="1"/>
      </xdr:nvSpPr>
      <xdr:spPr>
        <a:xfrm>
          <a:off x="18467017" y="63407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08" name="テキスト ボックス 707"/>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09" name="テキスト ボックス 708"/>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10" name="テキスト ボックス 709"/>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11" name="テキスト ボックス 710"/>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12" name="テキスト ボックス 711"/>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13" name="円/楕円 712"/>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80027</xdr:rowOff>
    </xdr:from>
    <xdr:ext cx="249299" cy="259045"/>
    <xdr:sp macro="" textlink="">
      <xdr:nvSpPr>
        <xdr:cNvPr id="714" name="投資及び出資金該当値テキスト"/>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15" name="円/楕円 714"/>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16" name="テキスト ボックス 715"/>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17" name="円/楕円 716"/>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18" name="テキスト ボックス 717"/>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19" name="円/楕円 718"/>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20" name="テキスト ボックス 719"/>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21" name="円/楕円 720"/>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22" name="テキスト ボックス 721"/>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23" name="正方形/長方形 72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24" name="正方形/長方形 723"/>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25" name="正方形/長方形 724"/>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12/63</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26" name="正方形/長方形 725"/>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27" name="正方形/長方形 726"/>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28" name="正方形/長方形 727"/>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29" name="正方形/長方形 728"/>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1,800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30" name="正方形/長方形 729"/>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31" name="テキスト ボックス 730"/>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32" name="直線コネクタ 731"/>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33" name="直線コネクタ 732"/>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34" name="テキスト ボックス 733"/>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35" name="直線コネクタ 734"/>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56</xdr:row>
      <xdr:rowOff>35577</xdr:rowOff>
    </xdr:from>
    <xdr:ext cx="467179" cy="259045"/>
    <xdr:sp macro="" textlink="">
      <xdr:nvSpPr>
        <xdr:cNvPr id="736" name="テキスト ボックス 735"/>
        <xdr:cNvSpPr txBox="1"/>
      </xdr:nvSpPr>
      <xdr:spPr>
        <a:xfrm>
          <a:off x="17820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37" name="直線コネクタ 736"/>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53</xdr:row>
      <xdr:rowOff>168927</xdr:rowOff>
    </xdr:from>
    <xdr:ext cx="531299" cy="259045"/>
    <xdr:sp macro="" textlink="">
      <xdr:nvSpPr>
        <xdr:cNvPr id="738" name="テキスト ボックス 737"/>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39" name="直線コネクタ 738"/>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51</xdr:row>
      <xdr:rowOff>130827</xdr:rowOff>
    </xdr:from>
    <xdr:ext cx="531299" cy="259045"/>
    <xdr:sp macro="" textlink="">
      <xdr:nvSpPr>
        <xdr:cNvPr id="740" name="テキスト ボックス 739"/>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41" name="直線コネクタ 740"/>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92727</xdr:rowOff>
    </xdr:from>
    <xdr:ext cx="531299" cy="259045"/>
    <xdr:sp macro="" textlink="">
      <xdr:nvSpPr>
        <xdr:cNvPr id="742" name="テキスト ボックス 741"/>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43" name="直線コネクタ 742"/>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44" name="テキスト ボックス 743"/>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45"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51</xdr:row>
      <xdr:rowOff>146558</xdr:rowOff>
    </xdr:from>
    <xdr:to>
      <xdr:col>32</xdr:col>
      <xdr:colOff>186689</xdr:colOff>
      <xdr:row>59</xdr:row>
      <xdr:rowOff>44450</xdr:rowOff>
    </xdr:to>
    <xdr:cxnSp macro="">
      <xdr:nvCxnSpPr>
        <xdr:cNvPr id="746" name="直線コネクタ 745"/>
        <xdr:cNvCxnSpPr/>
      </xdr:nvCxnSpPr>
      <xdr:spPr>
        <a:xfrm flipV="1">
          <a:off x="22159595" y="8890508"/>
          <a:ext cx="1269" cy="12694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48277</xdr:rowOff>
    </xdr:from>
    <xdr:ext cx="249299" cy="259045"/>
    <xdr:sp macro="" textlink="">
      <xdr:nvSpPr>
        <xdr:cNvPr id="747"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48" name="直線コネクタ 747"/>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50</xdr:row>
      <xdr:rowOff>93235</xdr:rowOff>
    </xdr:from>
    <xdr:ext cx="534377" cy="259045"/>
    <xdr:sp macro="" textlink="">
      <xdr:nvSpPr>
        <xdr:cNvPr id="749" name="貸付金最大値テキスト"/>
        <xdr:cNvSpPr txBox="1"/>
      </xdr:nvSpPr>
      <xdr:spPr>
        <a:xfrm>
          <a:off x="22212300" y="8665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16,660</a:t>
          </a:r>
          <a:endParaRPr kumimoji="1" lang="ja-JP" altLang="en-US" sz="1000" b="1">
            <a:latin typeface="ＭＳ Ｐゴシック"/>
          </a:endParaRPr>
        </a:p>
      </xdr:txBody>
    </xdr:sp>
    <xdr:clientData/>
  </xdr:oneCellAnchor>
  <xdr:twoCellAnchor>
    <xdr:from>
      <xdr:col>32</xdr:col>
      <xdr:colOff>98425</xdr:colOff>
      <xdr:row>51</xdr:row>
      <xdr:rowOff>146558</xdr:rowOff>
    </xdr:from>
    <xdr:to>
      <xdr:col>32</xdr:col>
      <xdr:colOff>276225</xdr:colOff>
      <xdr:row>51</xdr:row>
      <xdr:rowOff>146558</xdr:rowOff>
    </xdr:to>
    <xdr:cxnSp macro="">
      <xdr:nvCxnSpPr>
        <xdr:cNvPr id="750" name="直線コネクタ 749"/>
        <xdr:cNvCxnSpPr/>
      </xdr:nvCxnSpPr>
      <xdr:spPr>
        <a:xfrm>
          <a:off x="22072600" y="8890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57</xdr:row>
      <xdr:rowOff>113182</xdr:rowOff>
    </xdr:from>
    <xdr:to>
      <xdr:col>32</xdr:col>
      <xdr:colOff>187325</xdr:colOff>
      <xdr:row>57</xdr:row>
      <xdr:rowOff>120803</xdr:rowOff>
    </xdr:to>
    <xdr:cxnSp macro="">
      <xdr:nvCxnSpPr>
        <xdr:cNvPr id="751" name="直線コネクタ 750"/>
        <xdr:cNvCxnSpPr/>
      </xdr:nvCxnSpPr>
      <xdr:spPr>
        <a:xfrm>
          <a:off x="21323300" y="9885832"/>
          <a:ext cx="838200" cy="7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141622</xdr:rowOff>
    </xdr:from>
    <xdr:ext cx="469744" cy="259045"/>
    <xdr:sp macro="" textlink="">
      <xdr:nvSpPr>
        <xdr:cNvPr id="752" name="貸付金平均値テキスト"/>
        <xdr:cNvSpPr txBox="1"/>
      </xdr:nvSpPr>
      <xdr:spPr>
        <a:xfrm>
          <a:off x="22212300" y="991427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2,275</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163195</xdr:rowOff>
    </xdr:from>
    <xdr:to>
      <xdr:col>32</xdr:col>
      <xdr:colOff>238125</xdr:colOff>
      <xdr:row>58</xdr:row>
      <xdr:rowOff>93345</xdr:rowOff>
    </xdr:to>
    <xdr:sp macro="" textlink="">
      <xdr:nvSpPr>
        <xdr:cNvPr id="753" name="フローチャート : 判断 752"/>
        <xdr:cNvSpPr/>
      </xdr:nvSpPr>
      <xdr:spPr>
        <a:xfrm>
          <a:off x="22110700" y="9935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57</xdr:row>
      <xdr:rowOff>113182</xdr:rowOff>
    </xdr:from>
    <xdr:to>
      <xdr:col>31</xdr:col>
      <xdr:colOff>34925</xdr:colOff>
      <xdr:row>57</xdr:row>
      <xdr:rowOff>116459</xdr:rowOff>
    </xdr:to>
    <xdr:cxnSp macro="">
      <xdr:nvCxnSpPr>
        <xdr:cNvPr id="754" name="直線コネクタ 753"/>
        <xdr:cNvCxnSpPr/>
      </xdr:nvCxnSpPr>
      <xdr:spPr>
        <a:xfrm flipV="1">
          <a:off x="20434300" y="9885832"/>
          <a:ext cx="889000" cy="3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115189</xdr:rowOff>
    </xdr:from>
    <xdr:to>
      <xdr:col>31</xdr:col>
      <xdr:colOff>85725</xdr:colOff>
      <xdr:row>58</xdr:row>
      <xdr:rowOff>45339</xdr:rowOff>
    </xdr:to>
    <xdr:sp macro="" textlink="">
      <xdr:nvSpPr>
        <xdr:cNvPr id="755" name="フローチャート : 判断 754"/>
        <xdr:cNvSpPr/>
      </xdr:nvSpPr>
      <xdr:spPr>
        <a:xfrm>
          <a:off x="21272500" y="988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58</xdr:row>
      <xdr:rowOff>36466</xdr:rowOff>
    </xdr:from>
    <xdr:ext cx="469744" cy="259045"/>
    <xdr:sp macro="" textlink="">
      <xdr:nvSpPr>
        <xdr:cNvPr id="756" name="テキスト ボックス 755"/>
        <xdr:cNvSpPr txBox="1"/>
      </xdr:nvSpPr>
      <xdr:spPr>
        <a:xfrm>
          <a:off x="21088427" y="9980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2,905</a:t>
          </a:r>
          <a:endParaRPr kumimoji="1" lang="ja-JP" altLang="en-US" sz="1000" b="1">
            <a:solidFill>
              <a:srgbClr val="000080"/>
            </a:solidFill>
            <a:latin typeface="ＭＳ Ｐゴシック"/>
          </a:endParaRPr>
        </a:p>
      </xdr:txBody>
    </xdr:sp>
    <xdr:clientData/>
  </xdr:oneCellAnchor>
  <xdr:twoCellAnchor>
    <xdr:from>
      <xdr:col>28</xdr:col>
      <xdr:colOff>314325</xdr:colOff>
      <xdr:row>57</xdr:row>
      <xdr:rowOff>116459</xdr:rowOff>
    </xdr:from>
    <xdr:to>
      <xdr:col>29</xdr:col>
      <xdr:colOff>517525</xdr:colOff>
      <xdr:row>57</xdr:row>
      <xdr:rowOff>117754</xdr:rowOff>
    </xdr:to>
    <xdr:cxnSp macro="">
      <xdr:nvCxnSpPr>
        <xdr:cNvPr id="757" name="直線コネクタ 756"/>
        <xdr:cNvCxnSpPr/>
      </xdr:nvCxnSpPr>
      <xdr:spPr>
        <a:xfrm flipV="1">
          <a:off x="19545300" y="9889109"/>
          <a:ext cx="889000" cy="1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112217</xdr:rowOff>
    </xdr:from>
    <xdr:to>
      <xdr:col>29</xdr:col>
      <xdr:colOff>568325</xdr:colOff>
      <xdr:row>58</xdr:row>
      <xdr:rowOff>42367</xdr:rowOff>
    </xdr:to>
    <xdr:sp macro="" textlink="">
      <xdr:nvSpPr>
        <xdr:cNvPr id="758" name="フローチャート : 判断 757"/>
        <xdr:cNvSpPr/>
      </xdr:nvSpPr>
      <xdr:spPr>
        <a:xfrm>
          <a:off x="20383500" y="9884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58</xdr:row>
      <xdr:rowOff>33494</xdr:rowOff>
    </xdr:from>
    <xdr:ext cx="469744" cy="259045"/>
    <xdr:sp macro="" textlink="">
      <xdr:nvSpPr>
        <xdr:cNvPr id="759" name="テキスト ボックス 758"/>
        <xdr:cNvSpPr txBox="1"/>
      </xdr:nvSpPr>
      <xdr:spPr>
        <a:xfrm>
          <a:off x="20199427" y="99775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2,944</a:t>
          </a:r>
          <a:endParaRPr kumimoji="1" lang="ja-JP" altLang="en-US" sz="1000" b="1">
            <a:solidFill>
              <a:srgbClr val="000080"/>
            </a:solidFill>
            <a:latin typeface="ＭＳ Ｐゴシック"/>
          </a:endParaRPr>
        </a:p>
      </xdr:txBody>
    </xdr:sp>
    <xdr:clientData/>
  </xdr:oneCellAnchor>
  <xdr:twoCellAnchor>
    <xdr:from>
      <xdr:col>27</xdr:col>
      <xdr:colOff>111125</xdr:colOff>
      <xdr:row>57</xdr:row>
      <xdr:rowOff>117754</xdr:rowOff>
    </xdr:from>
    <xdr:to>
      <xdr:col>28</xdr:col>
      <xdr:colOff>314325</xdr:colOff>
      <xdr:row>57</xdr:row>
      <xdr:rowOff>118669</xdr:rowOff>
    </xdr:to>
    <xdr:cxnSp macro="">
      <xdr:nvCxnSpPr>
        <xdr:cNvPr id="760" name="直線コネクタ 759"/>
        <xdr:cNvCxnSpPr/>
      </xdr:nvCxnSpPr>
      <xdr:spPr>
        <a:xfrm flipV="1">
          <a:off x="18656300" y="9890404"/>
          <a:ext cx="889000" cy="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57</xdr:row>
      <xdr:rowOff>83338</xdr:rowOff>
    </xdr:from>
    <xdr:to>
      <xdr:col>28</xdr:col>
      <xdr:colOff>365125</xdr:colOff>
      <xdr:row>58</xdr:row>
      <xdr:rowOff>13488</xdr:rowOff>
    </xdr:to>
    <xdr:sp macro="" textlink="">
      <xdr:nvSpPr>
        <xdr:cNvPr id="761" name="フローチャート : 判断 760"/>
        <xdr:cNvSpPr/>
      </xdr:nvSpPr>
      <xdr:spPr>
        <a:xfrm>
          <a:off x="19494500" y="9855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58</xdr:row>
      <xdr:rowOff>4615</xdr:rowOff>
    </xdr:from>
    <xdr:ext cx="469744" cy="259045"/>
    <xdr:sp macro="" textlink="">
      <xdr:nvSpPr>
        <xdr:cNvPr id="762" name="テキスト ボックス 761"/>
        <xdr:cNvSpPr txBox="1"/>
      </xdr:nvSpPr>
      <xdr:spPr>
        <a:xfrm>
          <a:off x="19310427" y="99487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3,323</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74041</xdr:rowOff>
    </xdr:from>
    <xdr:to>
      <xdr:col>27</xdr:col>
      <xdr:colOff>161925</xdr:colOff>
      <xdr:row>58</xdr:row>
      <xdr:rowOff>4191</xdr:rowOff>
    </xdr:to>
    <xdr:sp macro="" textlink="">
      <xdr:nvSpPr>
        <xdr:cNvPr id="763" name="フローチャート : 判断 762"/>
        <xdr:cNvSpPr/>
      </xdr:nvSpPr>
      <xdr:spPr>
        <a:xfrm>
          <a:off x="18605500" y="9846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57</xdr:row>
      <xdr:rowOff>166768</xdr:rowOff>
    </xdr:from>
    <xdr:ext cx="469744" cy="259045"/>
    <xdr:sp macro="" textlink="">
      <xdr:nvSpPr>
        <xdr:cNvPr id="764" name="テキスト ボックス 763"/>
        <xdr:cNvSpPr txBox="1"/>
      </xdr:nvSpPr>
      <xdr:spPr>
        <a:xfrm>
          <a:off x="18421427" y="99394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3,445</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65" name="テキスト ボックス 764"/>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66" name="テキスト ボックス 765"/>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67" name="テキスト ボックス 766"/>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68" name="テキスト ボックス 767"/>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69" name="テキスト ボックス 768"/>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57</xdr:row>
      <xdr:rowOff>70003</xdr:rowOff>
    </xdr:from>
    <xdr:to>
      <xdr:col>32</xdr:col>
      <xdr:colOff>238125</xdr:colOff>
      <xdr:row>58</xdr:row>
      <xdr:rowOff>153</xdr:rowOff>
    </xdr:to>
    <xdr:sp macro="" textlink="">
      <xdr:nvSpPr>
        <xdr:cNvPr id="770" name="円/楕円 769"/>
        <xdr:cNvSpPr/>
      </xdr:nvSpPr>
      <xdr:spPr>
        <a:xfrm>
          <a:off x="22110700" y="9842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56</xdr:row>
      <xdr:rowOff>92880</xdr:rowOff>
    </xdr:from>
    <xdr:ext cx="469744" cy="259045"/>
    <xdr:sp macro="" textlink="">
      <xdr:nvSpPr>
        <xdr:cNvPr id="771" name="貸付金該当値テキスト"/>
        <xdr:cNvSpPr txBox="1"/>
      </xdr:nvSpPr>
      <xdr:spPr>
        <a:xfrm>
          <a:off x="22212300" y="96940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3,498</a:t>
          </a:r>
          <a:endParaRPr kumimoji="1" lang="ja-JP" altLang="en-US" sz="1000" b="1">
            <a:solidFill>
              <a:srgbClr val="FF0000"/>
            </a:solidFill>
            <a:latin typeface="ＭＳ Ｐゴシック"/>
          </a:endParaRPr>
        </a:p>
      </xdr:txBody>
    </xdr:sp>
    <xdr:clientData/>
  </xdr:oneCellAnchor>
  <xdr:twoCellAnchor>
    <xdr:from>
      <xdr:col>30</xdr:col>
      <xdr:colOff>669925</xdr:colOff>
      <xdr:row>57</xdr:row>
      <xdr:rowOff>62382</xdr:rowOff>
    </xdr:from>
    <xdr:to>
      <xdr:col>31</xdr:col>
      <xdr:colOff>85725</xdr:colOff>
      <xdr:row>57</xdr:row>
      <xdr:rowOff>163982</xdr:rowOff>
    </xdr:to>
    <xdr:sp macro="" textlink="">
      <xdr:nvSpPr>
        <xdr:cNvPr id="772" name="円/楕円 771"/>
        <xdr:cNvSpPr/>
      </xdr:nvSpPr>
      <xdr:spPr>
        <a:xfrm>
          <a:off x="21272500" y="9835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9059</xdr:rowOff>
    </xdr:from>
    <xdr:ext cx="469744" cy="259045"/>
    <xdr:sp macro="" textlink="">
      <xdr:nvSpPr>
        <xdr:cNvPr id="773" name="テキスト ボックス 772"/>
        <xdr:cNvSpPr txBox="1"/>
      </xdr:nvSpPr>
      <xdr:spPr>
        <a:xfrm>
          <a:off x="21088427" y="96102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3,598</a:t>
          </a:r>
          <a:endParaRPr kumimoji="1" lang="ja-JP" altLang="en-US" sz="1000" b="1">
            <a:solidFill>
              <a:srgbClr val="FF0000"/>
            </a:solidFill>
            <a:latin typeface="ＭＳ Ｐゴシック"/>
          </a:endParaRPr>
        </a:p>
      </xdr:txBody>
    </xdr:sp>
    <xdr:clientData/>
  </xdr:oneCellAnchor>
  <xdr:twoCellAnchor>
    <xdr:from>
      <xdr:col>29</xdr:col>
      <xdr:colOff>466725</xdr:colOff>
      <xdr:row>57</xdr:row>
      <xdr:rowOff>65659</xdr:rowOff>
    </xdr:from>
    <xdr:to>
      <xdr:col>29</xdr:col>
      <xdr:colOff>568325</xdr:colOff>
      <xdr:row>57</xdr:row>
      <xdr:rowOff>167259</xdr:rowOff>
    </xdr:to>
    <xdr:sp macro="" textlink="">
      <xdr:nvSpPr>
        <xdr:cNvPr id="774" name="円/楕円 773"/>
        <xdr:cNvSpPr/>
      </xdr:nvSpPr>
      <xdr:spPr>
        <a:xfrm>
          <a:off x="20383500" y="9838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12336</xdr:rowOff>
    </xdr:from>
    <xdr:ext cx="469744" cy="259045"/>
    <xdr:sp macro="" textlink="">
      <xdr:nvSpPr>
        <xdr:cNvPr id="775" name="テキスト ボックス 774"/>
        <xdr:cNvSpPr txBox="1"/>
      </xdr:nvSpPr>
      <xdr:spPr>
        <a:xfrm>
          <a:off x="20199427" y="96135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3,555</a:t>
          </a:r>
          <a:endParaRPr kumimoji="1" lang="ja-JP" altLang="en-US" sz="1000" b="1">
            <a:solidFill>
              <a:srgbClr val="FF0000"/>
            </a:solidFill>
            <a:latin typeface="ＭＳ Ｐゴシック"/>
          </a:endParaRPr>
        </a:p>
      </xdr:txBody>
    </xdr:sp>
    <xdr:clientData/>
  </xdr:oneCellAnchor>
  <xdr:twoCellAnchor>
    <xdr:from>
      <xdr:col>28</xdr:col>
      <xdr:colOff>263525</xdr:colOff>
      <xdr:row>57</xdr:row>
      <xdr:rowOff>66954</xdr:rowOff>
    </xdr:from>
    <xdr:to>
      <xdr:col>28</xdr:col>
      <xdr:colOff>365125</xdr:colOff>
      <xdr:row>57</xdr:row>
      <xdr:rowOff>168554</xdr:rowOff>
    </xdr:to>
    <xdr:sp macro="" textlink="">
      <xdr:nvSpPr>
        <xdr:cNvPr id="776" name="円/楕円 775"/>
        <xdr:cNvSpPr/>
      </xdr:nvSpPr>
      <xdr:spPr>
        <a:xfrm>
          <a:off x="19494500" y="9839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56</xdr:row>
      <xdr:rowOff>13631</xdr:rowOff>
    </xdr:from>
    <xdr:ext cx="469744" cy="259045"/>
    <xdr:sp macro="" textlink="">
      <xdr:nvSpPr>
        <xdr:cNvPr id="777" name="テキスト ボックス 776"/>
        <xdr:cNvSpPr txBox="1"/>
      </xdr:nvSpPr>
      <xdr:spPr>
        <a:xfrm>
          <a:off x="19310427" y="96148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3,538</a:t>
          </a:r>
          <a:endParaRPr kumimoji="1" lang="ja-JP" altLang="en-US" sz="1000" b="1">
            <a:solidFill>
              <a:srgbClr val="FF0000"/>
            </a:solidFill>
            <a:latin typeface="ＭＳ Ｐゴシック"/>
          </a:endParaRPr>
        </a:p>
      </xdr:txBody>
    </xdr:sp>
    <xdr:clientData/>
  </xdr:oneCellAnchor>
  <xdr:twoCellAnchor>
    <xdr:from>
      <xdr:col>27</xdr:col>
      <xdr:colOff>60325</xdr:colOff>
      <xdr:row>57</xdr:row>
      <xdr:rowOff>67869</xdr:rowOff>
    </xdr:from>
    <xdr:to>
      <xdr:col>27</xdr:col>
      <xdr:colOff>161925</xdr:colOff>
      <xdr:row>57</xdr:row>
      <xdr:rowOff>169469</xdr:rowOff>
    </xdr:to>
    <xdr:sp macro="" textlink="">
      <xdr:nvSpPr>
        <xdr:cNvPr id="778" name="円/楕円 777"/>
        <xdr:cNvSpPr/>
      </xdr:nvSpPr>
      <xdr:spPr>
        <a:xfrm>
          <a:off x="18605500" y="9840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56</xdr:row>
      <xdr:rowOff>14546</xdr:rowOff>
    </xdr:from>
    <xdr:ext cx="469744" cy="259045"/>
    <xdr:sp macro="" textlink="">
      <xdr:nvSpPr>
        <xdr:cNvPr id="779" name="テキスト ボックス 778"/>
        <xdr:cNvSpPr txBox="1"/>
      </xdr:nvSpPr>
      <xdr:spPr>
        <a:xfrm>
          <a:off x="18421427" y="96157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3,526</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780" name="正方形/長方形 779"/>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781" name="正方形/長方形 780"/>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782" name="正方形/長方形 781"/>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22/63</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783" name="正方形/長方形 782"/>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784" name="正方形/長方形 783"/>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785" name="正方形/長方形 784"/>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786" name="正方形/長方形 785"/>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37,620</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787" name="正方形/長方形 786"/>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788" name="テキスト ボックス 787"/>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789" name="直線コネクタ 788"/>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79</xdr:row>
      <xdr:rowOff>44450</xdr:rowOff>
    </xdr:from>
    <xdr:to>
      <xdr:col>33</xdr:col>
      <xdr:colOff>314325</xdr:colOff>
      <xdr:row>79</xdr:row>
      <xdr:rowOff>44450</xdr:rowOff>
    </xdr:to>
    <xdr:cxnSp macro="">
      <xdr:nvCxnSpPr>
        <xdr:cNvPr id="790" name="直線コネクタ 789"/>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78</xdr:row>
      <xdr:rowOff>73677</xdr:rowOff>
    </xdr:from>
    <xdr:ext cx="248786" cy="259045"/>
    <xdr:sp macro="" textlink="">
      <xdr:nvSpPr>
        <xdr:cNvPr id="791" name="テキスト ボックス 790"/>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792" name="直線コネクタ 791"/>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35577</xdr:rowOff>
    </xdr:from>
    <xdr:ext cx="531299" cy="259045"/>
    <xdr:sp macro="" textlink="">
      <xdr:nvSpPr>
        <xdr:cNvPr id="793" name="テキスト ボックス 792"/>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794" name="直線コネクタ 793"/>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73</xdr:row>
      <xdr:rowOff>168927</xdr:rowOff>
    </xdr:from>
    <xdr:ext cx="595419" cy="259045"/>
    <xdr:sp macro="" textlink="">
      <xdr:nvSpPr>
        <xdr:cNvPr id="795" name="テキスト ボックス 794"/>
        <xdr:cNvSpPr txBox="1"/>
      </xdr:nvSpPr>
      <xdr:spPr>
        <a:xfrm>
          <a:off x="17692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796" name="直線コネクタ 795"/>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130827</xdr:rowOff>
    </xdr:from>
    <xdr:ext cx="595419" cy="259045"/>
    <xdr:sp macro="" textlink="">
      <xdr:nvSpPr>
        <xdr:cNvPr id="797" name="テキスト ボックス 796"/>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798" name="直線コネクタ 797"/>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799" name="テキスト ボックス 798"/>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00" name="直線コネクタ 799"/>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01" name="テキスト ボックス 800"/>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02"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14610</xdr:rowOff>
    </xdr:from>
    <xdr:to>
      <xdr:col>32</xdr:col>
      <xdr:colOff>186689</xdr:colOff>
      <xdr:row>77</xdr:row>
      <xdr:rowOff>120917</xdr:rowOff>
    </xdr:to>
    <xdr:cxnSp macro="">
      <xdr:nvCxnSpPr>
        <xdr:cNvPr id="803" name="直線コネクタ 802"/>
        <xdr:cNvCxnSpPr/>
      </xdr:nvCxnSpPr>
      <xdr:spPr>
        <a:xfrm flipV="1">
          <a:off x="22159595" y="12016110"/>
          <a:ext cx="1269" cy="13064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77</xdr:row>
      <xdr:rowOff>124744</xdr:rowOff>
    </xdr:from>
    <xdr:ext cx="534377" cy="259045"/>
    <xdr:sp macro="" textlink="">
      <xdr:nvSpPr>
        <xdr:cNvPr id="804" name="繰出金最小値テキスト"/>
        <xdr:cNvSpPr txBox="1"/>
      </xdr:nvSpPr>
      <xdr:spPr>
        <a:xfrm>
          <a:off x="22212300" y="133263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34,965</a:t>
          </a:r>
          <a:endParaRPr kumimoji="1" lang="ja-JP" altLang="en-US" sz="1000" b="1">
            <a:latin typeface="ＭＳ Ｐゴシック"/>
          </a:endParaRPr>
        </a:p>
      </xdr:txBody>
    </xdr:sp>
    <xdr:clientData/>
  </xdr:oneCellAnchor>
  <xdr:twoCellAnchor>
    <xdr:from>
      <xdr:col>32</xdr:col>
      <xdr:colOff>98425</xdr:colOff>
      <xdr:row>77</xdr:row>
      <xdr:rowOff>120917</xdr:rowOff>
    </xdr:from>
    <xdr:to>
      <xdr:col>32</xdr:col>
      <xdr:colOff>276225</xdr:colOff>
      <xdr:row>77</xdr:row>
      <xdr:rowOff>120917</xdr:rowOff>
    </xdr:to>
    <xdr:cxnSp macro="">
      <xdr:nvCxnSpPr>
        <xdr:cNvPr id="805" name="直線コネクタ 804"/>
        <xdr:cNvCxnSpPr/>
      </xdr:nvCxnSpPr>
      <xdr:spPr>
        <a:xfrm>
          <a:off x="22072600" y="133225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68</xdr:row>
      <xdr:rowOff>132737</xdr:rowOff>
    </xdr:from>
    <xdr:ext cx="599010" cy="259045"/>
    <xdr:sp macro="" textlink="">
      <xdr:nvSpPr>
        <xdr:cNvPr id="806" name="繰出金最大値テキスト"/>
        <xdr:cNvSpPr txBox="1"/>
      </xdr:nvSpPr>
      <xdr:spPr>
        <a:xfrm>
          <a:off x="22212300" y="117913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206,416</a:t>
          </a:r>
          <a:endParaRPr kumimoji="1" lang="ja-JP" altLang="en-US" sz="1000" b="1">
            <a:latin typeface="ＭＳ Ｐゴシック"/>
          </a:endParaRPr>
        </a:p>
      </xdr:txBody>
    </xdr:sp>
    <xdr:clientData/>
  </xdr:oneCellAnchor>
  <xdr:twoCellAnchor>
    <xdr:from>
      <xdr:col>32</xdr:col>
      <xdr:colOff>98425</xdr:colOff>
      <xdr:row>70</xdr:row>
      <xdr:rowOff>14610</xdr:rowOff>
    </xdr:from>
    <xdr:to>
      <xdr:col>32</xdr:col>
      <xdr:colOff>276225</xdr:colOff>
      <xdr:row>70</xdr:row>
      <xdr:rowOff>14610</xdr:rowOff>
    </xdr:to>
    <xdr:cxnSp macro="">
      <xdr:nvCxnSpPr>
        <xdr:cNvPr id="807" name="直線コネクタ 806"/>
        <xdr:cNvCxnSpPr/>
      </xdr:nvCxnSpPr>
      <xdr:spPr>
        <a:xfrm>
          <a:off x="22072600" y="120161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75</xdr:row>
      <xdr:rowOff>135661</xdr:rowOff>
    </xdr:from>
    <xdr:to>
      <xdr:col>32</xdr:col>
      <xdr:colOff>187325</xdr:colOff>
      <xdr:row>76</xdr:row>
      <xdr:rowOff>86733</xdr:rowOff>
    </xdr:to>
    <xdr:cxnSp macro="">
      <xdr:nvCxnSpPr>
        <xdr:cNvPr id="808" name="直線コネクタ 807"/>
        <xdr:cNvCxnSpPr/>
      </xdr:nvCxnSpPr>
      <xdr:spPr>
        <a:xfrm flipV="1">
          <a:off x="21323300" y="12994411"/>
          <a:ext cx="838200" cy="1225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75</xdr:row>
      <xdr:rowOff>95872</xdr:rowOff>
    </xdr:from>
    <xdr:ext cx="534377" cy="259045"/>
    <xdr:sp macro="" textlink="">
      <xdr:nvSpPr>
        <xdr:cNvPr id="809" name="繰出金平均値テキスト"/>
        <xdr:cNvSpPr txBox="1"/>
      </xdr:nvSpPr>
      <xdr:spPr>
        <a:xfrm>
          <a:off x="22212300" y="129546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73,754</a:t>
          </a:r>
          <a:endParaRPr kumimoji="1" lang="ja-JP" altLang="en-US" sz="1000" b="1">
            <a:solidFill>
              <a:srgbClr val="000080"/>
            </a:solidFill>
            <a:latin typeface="ＭＳ Ｐゴシック"/>
          </a:endParaRPr>
        </a:p>
      </xdr:txBody>
    </xdr:sp>
    <xdr:clientData/>
  </xdr:oneCellAnchor>
  <xdr:twoCellAnchor>
    <xdr:from>
      <xdr:col>32</xdr:col>
      <xdr:colOff>136525</xdr:colOff>
      <xdr:row>75</xdr:row>
      <xdr:rowOff>117445</xdr:rowOff>
    </xdr:from>
    <xdr:to>
      <xdr:col>32</xdr:col>
      <xdr:colOff>238125</xdr:colOff>
      <xdr:row>76</xdr:row>
      <xdr:rowOff>47594</xdr:rowOff>
    </xdr:to>
    <xdr:sp macro="" textlink="">
      <xdr:nvSpPr>
        <xdr:cNvPr id="810" name="フローチャート : 判断 809"/>
        <xdr:cNvSpPr/>
      </xdr:nvSpPr>
      <xdr:spPr>
        <a:xfrm>
          <a:off x="22110700" y="1297619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76</xdr:row>
      <xdr:rowOff>78077</xdr:rowOff>
    </xdr:from>
    <xdr:to>
      <xdr:col>31</xdr:col>
      <xdr:colOff>34925</xdr:colOff>
      <xdr:row>76</xdr:row>
      <xdr:rowOff>86733</xdr:rowOff>
    </xdr:to>
    <xdr:cxnSp macro="">
      <xdr:nvCxnSpPr>
        <xdr:cNvPr id="811" name="直線コネクタ 810"/>
        <xdr:cNvCxnSpPr/>
      </xdr:nvCxnSpPr>
      <xdr:spPr>
        <a:xfrm>
          <a:off x="20434300" y="13108277"/>
          <a:ext cx="889000" cy="8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75</xdr:row>
      <xdr:rowOff>144755</xdr:rowOff>
    </xdr:from>
    <xdr:to>
      <xdr:col>31</xdr:col>
      <xdr:colOff>85725</xdr:colOff>
      <xdr:row>76</xdr:row>
      <xdr:rowOff>74904</xdr:rowOff>
    </xdr:to>
    <xdr:sp macro="" textlink="">
      <xdr:nvSpPr>
        <xdr:cNvPr id="812" name="フローチャート : 判断 811"/>
        <xdr:cNvSpPr/>
      </xdr:nvSpPr>
      <xdr:spPr>
        <a:xfrm>
          <a:off x="21272500" y="1300350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74</xdr:row>
      <xdr:rowOff>91432</xdr:rowOff>
    </xdr:from>
    <xdr:ext cx="534377" cy="259045"/>
    <xdr:sp macro="" textlink="">
      <xdr:nvSpPr>
        <xdr:cNvPr id="813" name="テキスト ボックス 812"/>
        <xdr:cNvSpPr txBox="1"/>
      </xdr:nvSpPr>
      <xdr:spPr>
        <a:xfrm>
          <a:off x="21056111" y="12778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70,170</a:t>
          </a:r>
          <a:endParaRPr kumimoji="1" lang="ja-JP" altLang="en-US" sz="1000" b="1">
            <a:solidFill>
              <a:srgbClr val="000080"/>
            </a:solidFill>
            <a:latin typeface="ＭＳ Ｐゴシック"/>
          </a:endParaRPr>
        </a:p>
      </xdr:txBody>
    </xdr:sp>
    <xdr:clientData/>
  </xdr:oneCellAnchor>
  <xdr:twoCellAnchor>
    <xdr:from>
      <xdr:col>28</xdr:col>
      <xdr:colOff>314325</xdr:colOff>
      <xdr:row>76</xdr:row>
      <xdr:rowOff>78077</xdr:rowOff>
    </xdr:from>
    <xdr:to>
      <xdr:col>29</xdr:col>
      <xdr:colOff>517525</xdr:colOff>
      <xdr:row>76</xdr:row>
      <xdr:rowOff>137520</xdr:rowOff>
    </xdr:to>
    <xdr:cxnSp macro="">
      <xdr:nvCxnSpPr>
        <xdr:cNvPr id="814" name="直線コネクタ 813"/>
        <xdr:cNvCxnSpPr/>
      </xdr:nvCxnSpPr>
      <xdr:spPr>
        <a:xfrm flipV="1">
          <a:off x="19545300" y="13108277"/>
          <a:ext cx="889000" cy="59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75</xdr:row>
      <xdr:rowOff>162075</xdr:rowOff>
    </xdr:from>
    <xdr:to>
      <xdr:col>29</xdr:col>
      <xdr:colOff>568325</xdr:colOff>
      <xdr:row>76</xdr:row>
      <xdr:rowOff>92225</xdr:rowOff>
    </xdr:to>
    <xdr:sp macro="" textlink="">
      <xdr:nvSpPr>
        <xdr:cNvPr id="815" name="フローチャート : 判断 814"/>
        <xdr:cNvSpPr/>
      </xdr:nvSpPr>
      <xdr:spPr>
        <a:xfrm>
          <a:off x="20383500" y="13020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74</xdr:row>
      <xdr:rowOff>108752</xdr:rowOff>
    </xdr:from>
    <xdr:ext cx="534377" cy="259045"/>
    <xdr:sp macro="" textlink="">
      <xdr:nvSpPr>
        <xdr:cNvPr id="816" name="テキスト ボックス 815"/>
        <xdr:cNvSpPr txBox="1"/>
      </xdr:nvSpPr>
      <xdr:spPr>
        <a:xfrm>
          <a:off x="20167111" y="12796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67,897</a:t>
          </a:r>
          <a:endParaRPr kumimoji="1" lang="ja-JP" altLang="en-US" sz="1000" b="1">
            <a:solidFill>
              <a:srgbClr val="000080"/>
            </a:solidFill>
            <a:latin typeface="ＭＳ Ｐゴシック"/>
          </a:endParaRPr>
        </a:p>
      </xdr:txBody>
    </xdr:sp>
    <xdr:clientData/>
  </xdr:oneCellAnchor>
  <xdr:twoCellAnchor>
    <xdr:from>
      <xdr:col>27</xdr:col>
      <xdr:colOff>111125</xdr:colOff>
      <xdr:row>76</xdr:row>
      <xdr:rowOff>137520</xdr:rowOff>
    </xdr:from>
    <xdr:to>
      <xdr:col>28</xdr:col>
      <xdr:colOff>314325</xdr:colOff>
      <xdr:row>77</xdr:row>
      <xdr:rowOff>80501</xdr:rowOff>
    </xdr:to>
    <xdr:cxnSp macro="">
      <xdr:nvCxnSpPr>
        <xdr:cNvPr id="817" name="直線コネクタ 816"/>
        <xdr:cNvCxnSpPr/>
      </xdr:nvCxnSpPr>
      <xdr:spPr>
        <a:xfrm flipV="1">
          <a:off x="18656300" y="13167720"/>
          <a:ext cx="889000" cy="114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75</xdr:row>
      <xdr:rowOff>168529</xdr:rowOff>
    </xdr:from>
    <xdr:to>
      <xdr:col>28</xdr:col>
      <xdr:colOff>365125</xdr:colOff>
      <xdr:row>76</xdr:row>
      <xdr:rowOff>98679</xdr:rowOff>
    </xdr:to>
    <xdr:sp macro="" textlink="">
      <xdr:nvSpPr>
        <xdr:cNvPr id="818" name="フローチャート : 判断 817"/>
        <xdr:cNvSpPr/>
      </xdr:nvSpPr>
      <xdr:spPr>
        <a:xfrm>
          <a:off x="19494500" y="13027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74</xdr:row>
      <xdr:rowOff>115206</xdr:rowOff>
    </xdr:from>
    <xdr:ext cx="534377" cy="259045"/>
    <xdr:sp macro="" textlink="">
      <xdr:nvSpPr>
        <xdr:cNvPr id="819" name="テキスト ボックス 818"/>
        <xdr:cNvSpPr txBox="1"/>
      </xdr:nvSpPr>
      <xdr:spPr>
        <a:xfrm>
          <a:off x="19278111" y="128025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67,050</a:t>
          </a:r>
          <a:endParaRPr kumimoji="1" lang="ja-JP" altLang="en-US" sz="1000" b="1">
            <a:solidFill>
              <a:srgbClr val="000080"/>
            </a:solidFill>
            <a:latin typeface="ＭＳ Ｐゴシック"/>
          </a:endParaRPr>
        </a:p>
      </xdr:txBody>
    </xdr:sp>
    <xdr:clientData/>
  </xdr:oneCellAnchor>
  <xdr:twoCellAnchor>
    <xdr:from>
      <xdr:col>27</xdr:col>
      <xdr:colOff>60325</xdr:colOff>
      <xdr:row>75</xdr:row>
      <xdr:rowOff>170365</xdr:rowOff>
    </xdr:from>
    <xdr:to>
      <xdr:col>27</xdr:col>
      <xdr:colOff>161925</xdr:colOff>
      <xdr:row>76</xdr:row>
      <xdr:rowOff>100515</xdr:rowOff>
    </xdr:to>
    <xdr:sp macro="" textlink="">
      <xdr:nvSpPr>
        <xdr:cNvPr id="820" name="フローチャート : 判断 819"/>
        <xdr:cNvSpPr/>
      </xdr:nvSpPr>
      <xdr:spPr>
        <a:xfrm>
          <a:off x="18605500" y="13029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74</xdr:row>
      <xdr:rowOff>117043</xdr:rowOff>
    </xdr:from>
    <xdr:ext cx="534377" cy="259045"/>
    <xdr:sp macro="" textlink="">
      <xdr:nvSpPr>
        <xdr:cNvPr id="821" name="テキスト ボックス 820"/>
        <xdr:cNvSpPr txBox="1"/>
      </xdr:nvSpPr>
      <xdr:spPr>
        <a:xfrm>
          <a:off x="18389111" y="128043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66,809</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22" name="テキスト ボックス 821"/>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23" name="テキスト ボックス 822"/>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24" name="テキスト ボックス 823"/>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25" name="テキスト ボックス 824"/>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26" name="テキスト ボックス 825"/>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75</xdr:row>
      <xdr:rowOff>84861</xdr:rowOff>
    </xdr:from>
    <xdr:to>
      <xdr:col>32</xdr:col>
      <xdr:colOff>238125</xdr:colOff>
      <xdr:row>76</xdr:row>
      <xdr:rowOff>15011</xdr:rowOff>
    </xdr:to>
    <xdr:sp macro="" textlink="">
      <xdr:nvSpPr>
        <xdr:cNvPr id="827" name="円/楕円 826"/>
        <xdr:cNvSpPr/>
      </xdr:nvSpPr>
      <xdr:spPr>
        <a:xfrm>
          <a:off x="22110700" y="12943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74</xdr:row>
      <xdr:rowOff>107738</xdr:rowOff>
    </xdr:from>
    <xdr:ext cx="534377" cy="259045"/>
    <xdr:sp macro="" textlink="">
      <xdr:nvSpPr>
        <xdr:cNvPr id="828" name="繰出金該当値テキスト"/>
        <xdr:cNvSpPr txBox="1"/>
      </xdr:nvSpPr>
      <xdr:spPr>
        <a:xfrm>
          <a:off x="22212300" y="12795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78,030</a:t>
          </a:r>
          <a:endParaRPr kumimoji="1" lang="ja-JP" altLang="en-US" sz="1000" b="1">
            <a:solidFill>
              <a:srgbClr val="FF0000"/>
            </a:solidFill>
            <a:latin typeface="ＭＳ Ｐゴシック"/>
          </a:endParaRPr>
        </a:p>
      </xdr:txBody>
    </xdr:sp>
    <xdr:clientData/>
  </xdr:oneCellAnchor>
  <xdr:twoCellAnchor>
    <xdr:from>
      <xdr:col>30</xdr:col>
      <xdr:colOff>669925</xdr:colOff>
      <xdr:row>76</xdr:row>
      <xdr:rowOff>35933</xdr:rowOff>
    </xdr:from>
    <xdr:to>
      <xdr:col>31</xdr:col>
      <xdr:colOff>85725</xdr:colOff>
      <xdr:row>76</xdr:row>
      <xdr:rowOff>137533</xdr:rowOff>
    </xdr:to>
    <xdr:sp macro="" textlink="">
      <xdr:nvSpPr>
        <xdr:cNvPr id="829" name="円/楕円 828"/>
        <xdr:cNvSpPr/>
      </xdr:nvSpPr>
      <xdr:spPr>
        <a:xfrm>
          <a:off x="21272500" y="13066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76</xdr:row>
      <xdr:rowOff>128660</xdr:rowOff>
    </xdr:from>
    <xdr:ext cx="534377" cy="259045"/>
    <xdr:sp macro="" textlink="">
      <xdr:nvSpPr>
        <xdr:cNvPr id="830" name="テキスト ボックス 829"/>
        <xdr:cNvSpPr txBox="1"/>
      </xdr:nvSpPr>
      <xdr:spPr>
        <a:xfrm>
          <a:off x="21056111" y="131588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61,951</a:t>
          </a:r>
          <a:endParaRPr kumimoji="1" lang="ja-JP" altLang="en-US" sz="1000" b="1">
            <a:solidFill>
              <a:srgbClr val="FF0000"/>
            </a:solidFill>
            <a:latin typeface="ＭＳ Ｐゴシック"/>
          </a:endParaRPr>
        </a:p>
      </xdr:txBody>
    </xdr:sp>
    <xdr:clientData/>
  </xdr:oneCellAnchor>
  <xdr:twoCellAnchor>
    <xdr:from>
      <xdr:col>29</xdr:col>
      <xdr:colOff>466725</xdr:colOff>
      <xdr:row>76</xdr:row>
      <xdr:rowOff>27277</xdr:rowOff>
    </xdr:from>
    <xdr:to>
      <xdr:col>29</xdr:col>
      <xdr:colOff>568325</xdr:colOff>
      <xdr:row>76</xdr:row>
      <xdr:rowOff>128877</xdr:rowOff>
    </xdr:to>
    <xdr:sp macro="" textlink="">
      <xdr:nvSpPr>
        <xdr:cNvPr id="831" name="円/楕円 830"/>
        <xdr:cNvSpPr/>
      </xdr:nvSpPr>
      <xdr:spPr>
        <a:xfrm>
          <a:off x="20383500" y="13057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76</xdr:row>
      <xdr:rowOff>120004</xdr:rowOff>
    </xdr:from>
    <xdr:ext cx="534377" cy="259045"/>
    <xdr:sp macro="" textlink="">
      <xdr:nvSpPr>
        <xdr:cNvPr id="832" name="テキスト ボックス 831"/>
        <xdr:cNvSpPr txBox="1"/>
      </xdr:nvSpPr>
      <xdr:spPr>
        <a:xfrm>
          <a:off x="20167111" y="13150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63,087</a:t>
          </a:r>
          <a:endParaRPr kumimoji="1" lang="ja-JP" altLang="en-US" sz="1000" b="1">
            <a:solidFill>
              <a:srgbClr val="FF0000"/>
            </a:solidFill>
            <a:latin typeface="ＭＳ Ｐゴシック"/>
          </a:endParaRPr>
        </a:p>
      </xdr:txBody>
    </xdr:sp>
    <xdr:clientData/>
  </xdr:oneCellAnchor>
  <xdr:twoCellAnchor>
    <xdr:from>
      <xdr:col>28</xdr:col>
      <xdr:colOff>263525</xdr:colOff>
      <xdr:row>76</xdr:row>
      <xdr:rowOff>86720</xdr:rowOff>
    </xdr:from>
    <xdr:to>
      <xdr:col>28</xdr:col>
      <xdr:colOff>365125</xdr:colOff>
      <xdr:row>77</xdr:row>
      <xdr:rowOff>16870</xdr:rowOff>
    </xdr:to>
    <xdr:sp macro="" textlink="">
      <xdr:nvSpPr>
        <xdr:cNvPr id="833" name="円/楕円 832"/>
        <xdr:cNvSpPr/>
      </xdr:nvSpPr>
      <xdr:spPr>
        <a:xfrm>
          <a:off x="19494500" y="1311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77</xdr:row>
      <xdr:rowOff>7997</xdr:rowOff>
    </xdr:from>
    <xdr:ext cx="534377" cy="259045"/>
    <xdr:sp macro="" textlink="">
      <xdr:nvSpPr>
        <xdr:cNvPr id="834" name="テキスト ボックス 833"/>
        <xdr:cNvSpPr txBox="1"/>
      </xdr:nvSpPr>
      <xdr:spPr>
        <a:xfrm>
          <a:off x="19278111" y="132096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55,286</a:t>
          </a:r>
          <a:endParaRPr kumimoji="1" lang="ja-JP" altLang="en-US" sz="1000" b="1">
            <a:solidFill>
              <a:srgbClr val="FF0000"/>
            </a:solidFill>
            <a:latin typeface="ＭＳ Ｐゴシック"/>
          </a:endParaRPr>
        </a:p>
      </xdr:txBody>
    </xdr:sp>
    <xdr:clientData/>
  </xdr:oneCellAnchor>
  <xdr:twoCellAnchor>
    <xdr:from>
      <xdr:col>27</xdr:col>
      <xdr:colOff>60325</xdr:colOff>
      <xdr:row>77</xdr:row>
      <xdr:rowOff>29701</xdr:rowOff>
    </xdr:from>
    <xdr:to>
      <xdr:col>27</xdr:col>
      <xdr:colOff>161925</xdr:colOff>
      <xdr:row>77</xdr:row>
      <xdr:rowOff>131301</xdr:rowOff>
    </xdr:to>
    <xdr:sp macro="" textlink="">
      <xdr:nvSpPr>
        <xdr:cNvPr id="835" name="円/楕円 834"/>
        <xdr:cNvSpPr/>
      </xdr:nvSpPr>
      <xdr:spPr>
        <a:xfrm>
          <a:off x="18605500" y="13231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77</xdr:row>
      <xdr:rowOff>122428</xdr:rowOff>
    </xdr:from>
    <xdr:ext cx="534377" cy="259045"/>
    <xdr:sp macro="" textlink="">
      <xdr:nvSpPr>
        <xdr:cNvPr id="836" name="テキスト ボックス 835"/>
        <xdr:cNvSpPr txBox="1"/>
      </xdr:nvSpPr>
      <xdr:spPr>
        <a:xfrm>
          <a:off x="18389111" y="13324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40,269</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37" name="正方形/長方形 836"/>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38" name="正方形/長方形 837"/>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39" name="正方形/長方形 838"/>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40" name="正方形/長方形 839"/>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41" name="正方形/長方形 840"/>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42" name="正方形/長方形 841"/>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43" name="正方形/長方形 842"/>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44" name="正方形/長方形 843"/>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45" name="テキスト ボックス 844"/>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46" name="直線コネクタ 845"/>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47" name="直線コネクタ 846"/>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48" name="テキスト ボックス 847"/>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49" name="直線コネクタ 848"/>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50" name="テキスト ボックス 849"/>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51"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52" name="直線コネクタ 851"/>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53"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54" name="直線コネクタ 853"/>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55"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56" name="直線コネクタ 855"/>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57" name="直線コネクタ 856"/>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58"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59" name="フローチャート : 判断 858"/>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60" name="直線コネクタ 859"/>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61" name="フローチャート : 判断 860"/>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62" name="テキスト ボックス 861"/>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63" name="直線コネクタ 862"/>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64" name="フローチャート : 判断 863"/>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65" name="テキスト ボックス 864"/>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66" name="直線コネクタ 865"/>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67" name="フローチャート : 判断 866"/>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68" name="テキスト ボックス 867"/>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69" name="フローチャート : 判断 868"/>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70" name="テキスト ボックス 869"/>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71" name="テキスト ボックス 870"/>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72" name="テキスト ボックス 871"/>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73" name="テキスト ボックス 872"/>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74" name="テキスト ボックス 873"/>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75" name="テキスト ボックス 874"/>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76" name="円/楕円 875"/>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877"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878" name="円/楕円 877"/>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879" name="テキスト ボックス 878"/>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880" name="円/楕円 879"/>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881" name="テキスト ボックス 880"/>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882" name="円/楕円 881"/>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883" name="テキスト ボックス 882"/>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84" name="円/楕円 883"/>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885" name="テキスト ボックス 884"/>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86" name="正方形/長方形 885"/>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87" name="正方形/長方形 886"/>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88" name="テキスト ボックス 887"/>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物件費、維持管理費については島内各所に点在する各施設に人員配置をし、維持管理していかなければいけないため、人口減少に伴い悪化していくと懸念される。扶助費は制度改正に注視し、資格審査事務を適正に行いつつ制度に準じて対応していく。普通建設事業は第２次産業の就労者も多く、雇用就業促進の観点からも平準化を図りつつ実施していく。公債費、積立金は平成２８年度が公債費のピークとなったため、今後は発行債を抑制し、基金を積み立てることで将来負担比率及び実質公債費比率の改善に努めてい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東京都八丈町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7,834
7,735
72.23
7,642,249
7,524,889
79,365
3,567,099
7,376,466</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11.3
68.1</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4/63</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2,352</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130827</xdr:rowOff>
    </xdr:from>
    <xdr:ext cx="531299" cy="259045"/>
    <xdr:sp macro="" textlink="">
      <xdr:nvSpPr>
        <xdr:cNvPr id="50" name="テキスト ボックス 49"/>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29</xdr:row>
      <xdr:rowOff>122936</xdr:rowOff>
    </xdr:from>
    <xdr:to>
      <xdr:col>6</xdr:col>
      <xdr:colOff>510540</xdr:colOff>
      <xdr:row>38</xdr:row>
      <xdr:rowOff>72644</xdr:rowOff>
    </xdr:to>
    <xdr:cxnSp macro="">
      <xdr:nvCxnSpPr>
        <xdr:cNvPr id="56" name="直線コネクタ 55"/>
        <xdr:cNvCxnSpPr/>
      </xdr:nvCxnSpPr>
      <xdr:spPr>
        <a:xfrm flipV="1">
          <a:off x="4633595" y="5094986"/>
          <a:ext cx="1270" cy="14927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76471</xdr:rowOff>
    </xdr:from>
    <xdr:ext cx="469744" cy="259045"/>
    <xdr:sp macro="" textlink="">
      <xdr:nvSpPr>
        <xdr:cNvPr id="57" name="議会費最小値テキスト"/>
        <xdr:cNvSpPr txBox="1"/>
      </xdr:nvSpPr>
      <xdr:spPr>
        <a:xfrm>
          <a:off x="4686300" y="65915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7,128</a:t>
          </a:r>
          <a:endParaRPr kumimoji="1" lang="ja-JP" altLang="en-US" sz="1000" b="1">
            <a:latin typeface="ＭＳ Ｐゴシック"/>
          </a:endParaRPr>
        </a:p>
      </xdr:txBody>
    </xdr:sp>
    <xdr:clientData/>
  </xdr:oneCellAnchor>
  <xdr:twoCellAnchor>
    <xdr:from>
      <xdr:col>6</xdr:col>
      <xdr:colOff>422275</xdr:colOff>
      <xdr:row>38</xdr:row>
      <xdr:rowOff>72644</xdr:rowOff>
    </xdr:from>
    <xdr:to>
      <xdr:col>6</xdr:col>
      <xdr:colOff>600075</xdr:colOff>
      <xdr:row>38</xdr:row>
      <xdr:rowOff>72644</xdr:rowOff>
    </xdr:to>
    <xdr:cxnSp macro="">
      <xdr:nvCxnSpPr>
        <xdr:cNvPr id="58" name="直線コネクタ 57"/>
        <xdr:cNvCxnSpPr/>
      </xdr:nvCxnSpPr>
      <xdr:spPr>
        <a:xfrm>
          <a:off x="4546600" y="65877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28</xdr:row>
      <xdr:rowOff>69613</xdr:rowOff>
    </xdr:from>
    <xdr:ext cx="534377" cy="259045"/>
    <xdr:sp macro="" textlink="">
      <xdr:nvSpPr>
        <xdr:cNvPr id="59" name="議会費最大値テキスト"/>
        <xdr:cNvSpPr txBox="1"/>
      </xdr:nvSpPr>
      <xdr:spPr>
        <a:xfrm>
          <a:off x="4686300" y="48702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18,882</a:t>
          </a:r>
          <a:endParaRPr kumimoji="1" lang="ja-JP" altLang="en-US" sz="1000" b="1">
            <a:latin typeface="ＭＳ Ｐゴシック"/>
          </a:endParaRPr>
        </a:p>
      </xdr:txBody>
    </xdr:sp>
    <xdr:clientData/>
  </xdr:oneCellAnchor>
  <xdr:twoCellAnchor>
    <xdr:from>
      <xdr:col>6</xdr:col>
      <xdr:colOff>422275</xdr:colOff>
      <xdr:row>29</xdr:row>
      <xdr:rowOff>122936</xdr:rowOff>
    </xdr:from>
    <xdr:to>
      <xdr:col>6</xdr:col>
      <xdr:colOff>600075</xdr:colOff>
      <xdr:row>29</xdr:row>
      <xdr:rowOff>122936</xdr:rowOff>
    </xdr:to>
    <xdr:cxnSp macro="">
      <xdr:nvCxnSpPr>
        <xdr:cNvPr id="60" name="直線コネクタ 59"/>
        <xdr:cNvCxnSpPr/>
      </xdr:nvCxnSpPr>
      <xdr:spPr>
        <a:xfrm>
          <a:off x="4546600" y="5094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34</xdr:row>
      <xdr:rowOff>45974</xdr:rowOff>
    </xdr:from>
    <xdr:to>
      <xdr:col>6</xdr:col>
      <xdr:colOff>511175</xdr:colOff>
      <xdr:row>34</xdr:row>
      <xdr:rowOff>159385</xdr:rowOff>
    </xdr:to>
    <xdr:cxnSp macro="">
      <xdr:nvCxnSpPr>
        <xdr:cNvPr id="61" name="直線コネクタ 60"/>
        <xdr:cNvCxnSpPr/>
      </xdr:nvCxnSpPr>
      <xdr:spPr>
        <a:xfrm flipV="1">
          <a:off x="3797300" y="5875274"/>
          <a:ext cx="838200" cy="113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152671</xdr:rowOff>
    </xdr:from>
    <xdr:ext cx="469744" cy="259045"/>
    <xdr:sp macro="" textlink="">
      <xdr:nvSpPr>
        <xdr:cNvPr id="62" name="議会費平均値テキスト"/>
        <xdr:cNvSpPr txBox="1"/>
      </xdr:nvSpPr>
      <xdr:spPr>
        <a:xfrm>
          <a:off x="4686300" y="615342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9,978</a:t>
          </a:r>
          <a:endParaRPr kumimoji="1" lang="ja-JP" altLang="en-US" sz="1000" b="1">
            <a:solidFill>
              <a:srgbClr val="000080"/>
            </a:solidFill>
            <a:latin typeface="ＭＳ Ｐゴシック"/>
          </a:endParaRPr>
        </a:p>
      </xdr:txBody>
    </xdr:sp>
    <xdr:clientData/>
  </xdr:oneCellAnchor>
  <xdr:twoCellAnchor>
    <xdr:from>
      <xdr:col>6</xdr:col>
      <xdr:colOff>460375</xdr:colOff>
      <xdr:row>36</xdr:row>
      <xdr:rowOff>2794</xdr:rowOff>
    </xdr:from>
    <xdr:to>
      <xdr:col>6</xdr:col>
      <xdr:colOff>561975</xdr:colOff>
      <xdr:row>36</xdr:row>
      <xdr:rowOff>104394</xdr:rowOff>
    </xdr:to>
    <xdr:sp macro="" textlink="">
      <xdr:nvSpPr>
        <xdr:cNvPr id="63" name="フローチャート : 判断 62"/>
        <xdr:cNvSpPr/>
      </xdr:nvSpPr>
      <xdr:spPr>
        <a:xfrm>
          <a:off x="4584700" y="6174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34</xdr:row>
      <xdr:rowOff>128524</xdr:rowOff>
    </xdr:from>
    <xdr:to>
      <xdr:col>5</xdr:col>
      <xdr:colOff>358775</xdr:colOff>
      <xdr:row>34</xdr:row>
      <xdr:rowOff>159385</xdr:rowOff>
    </xdr:to>
    <xdr:cxnSp macro="">
      <xdr:nvCxnSpPr>
        <xdr:cNvPr id="64" name="直線コネクタ 63"/>
        <xdr:cNvCxnSpPr/>
      </xdr:nvCxnSpPr>
      <xdr:spPr>
        <a:xfrm>
          <a:off x="2908300" y="5957824"/>
          <a:ext cx="889000" cy="30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36</xdr:row>
      <xdr:rowOff>17145</xdr:rowOff>
    </xdr:from>
    <xdr:to>
      <xdr:col>5</xdr:col>
      <xdr:colOff>409575</xdr:colOff>
      <xdr:row>36</xdr:row>
      <xdr:rowOff>118745</xdr:rowOff>
    </xdr:to>
    <xdr:sp macro="" textlink="">
      <xdr:nvSpPr>
        <xdr:cNvPr id="65" name="フローチャート : 判断 64"/>
        <xdr:cNvSpPr/>
      </xdr:nvSpPr>
      <xdr:spPr>
        <a:xfrm>
          <a:off x="3746500" y="6189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36</xdr:row>
      <xdr:rowOff>109872</xdr:rowOff>
    </xdr:from>
    <xdr:ext cx="469744" cy="259045"/>
    <xdr:sp macro="" textlink="">
      <xdr:nvSpPr>
        <xdr:cNvPr id="66" name="テキスト ボックス 65"/>
        <xdr:cNvSpPr txBox="1"/>
      </xdr:nvSpPr>
      <xdr:spPr>
        <a:xfrm>
          <a:off x="3562427" y="62820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9,865</a:t>
          </a:r>
          <a:endParaRPr kumimoji="1" lang="ja-JP" altLang="en-US" sz="1000" b="1">
            <a:solidFill>
              <a:srgbClr val="000080"/>
            </a:solidFill>
            <a:latin typeface="ＭＳ Ｐゴシック"/>
          </a:endParaRPr>
        </a:p>
      </xdr:txBody>
    </xdr:sp>
    <xdr:clientData/>
  </xdr:oneCellAnchor>
  <xdr:twoCellAnchor>
    <xdr:from>
      <xdr:col>2</xdr:col>
      <xdr:colOff>638175</xdr:colOff>
      <xdr:row>34</xdr:row>
      <xdr:rowOff>128524</xdr:rowOff>
    </xdr:from>
    <xdr:to>
      <xdr:col>4</xdr:col>
      <xdr:colOff>155575</xdr:colOff>
      <xdr:row>34</xdr:row>
      <xdr:rowOff>154178</xdr:rowOff>
    </xdr:to>
    <xdr:cxnSp macro="">
      <xdr:nvCxnSpPr>
        <xdr:cNvPr id="67" name="直線コネクタ 66"/>
        <xdr:cNvCxnSpPr/>
      </xdr:nvCxnSpPr>
      <xdr:spPr>
        <a:xfrm flipV="1">
          <a:off x="2019300" y="5957824"/>
          <a:ext cx="889000" cy="25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36</xdr:row>
      <xdr:rowOff>51054</xdr:rowOff>
    </xdr:from>
    <xdr:to>
      <xdr:col>4</xdr:col>
      <xdr:colOff>206375</xdr:colOff>
      <xdr:row>36</xdr:row>
      <xdr:rowOff>152654</xdr:rowOff>
    </xdr:to>
    <xdr:sp macro="" textlink="">
      <xdr:nvSpPr>
        <xdr:cNvPr id="68" name="フローチャート : 判断 67"/>
        <xdr:cNvSpPr/>
      </xdr:nvSpPr>
      <xdr:spPr>
        <a:xfrm>
          <a:off x="2857500" y="6223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36</xdr:row>
      <xdr:rowOff>143781</xdr:rowOff>
    </xdr:from>
    <xdr:ext cx="469744" cy="259045"/>
    <xdr:sp macro="" textlink="">
      <xdr:nvSpPr>
        <xdr:cNvPr id="69" name="テキスト ボックス 68"/>
        <xdr:cNvSpPr txBox="1"/>
      </xdr:nvSpPr>
      <xdr:spPr>
        <a:xfrm>
          <a:off x="2673427" y="63159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9,598</a:t>
          </a:r>
          <a:endParaRPr kumimoji="1" lang="ja-JP" altLang="en-US" sz="1000" b="1">
            <a:solidFill>
              <a:srgbClr val="000080"/>
            </a:solidFill>
            <a:latin typeface="ＭＳ Ｐゴシック"/>
          </a:endParaRPr>
        </a:p>
      </xdr:txBody>
    </xdr:sp>
    <xdr:clientData/>
  </xdr:oneCellAnchor>
  <xdr:twoCellAnchor>
    <xdr:from>
      <xdr:col>1</xdr:col>
      <xdr:colOff>434975</xdr:colOff>
      <xdr:row>34</xdr:row>
      <xdr:rowOff>3810</xdr:rowOff>
    </xdr:from>
    <xdr:to>
      <xdr:col>2</xdr:col>
      <xdr:colOff>638175</xdr:colOff>
      <xdr:row>34</xdr:row>
      <xdr:rowOff>154178</xdr:rowOff>
    </xdr:to>
    <xdr:cxnSp macro="">
      <xdr:nvCxnSpPr>
        <xdr:cNvPr id="70" name="直線コネクタ 69"/>
        <xdr:cNvCxnSpPr/>
      </xdr:nvCxnSpPr>
      <xdr:spPr>
        <a:xfrm>
          <a:off x="1130300" y="5833110"/>
          <a:ext cx="889000" cy="150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36</xdr:row>
      <xdr:rowOff>21590</xdr:rowOff>
    </xdr:from>
    <xdr:to>
      <xdr:col>3</xdr:col>
      <xdr:colOff>3175</xdr:colOff>
      <xdr:row>36</xdr:row>
      <xdr:rowOff>123190</xdr:rowOff>
    </xdr:to>
    <xdr:sp macro="" textlink="">
      <xdr:nvSpPr>
        <xdr:cNvPr id="71" name="フローチャート : 判断 70"/>
        <xdr:cNvSpPr/>
      </xdr:nvSpPr>
      <xdr:spPr>
        <a:xfrm>
          <a:off x="1968500" y="6193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36</xdr:row>
      <xdr:rowOff>114317</xdr:rowOff>
    </xdr:from>
    <xdr:ext cx="469744" cy="259045"/>
    <xdr:sp macro="" textlink="">
      <xdr:nvSpPr>
        <xdr:cNvPr id="72" name="テキスト ボックス 71"/>
        <xdr:cNvSpPr txBox="1"/>
      </xdr:nvSpPr>
      <xdr:spPr>
        <a:xfrm>
          <a:off x="1784427" y="62865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9,830</a:t>
          </a:r>
          <a:endParaRPr kumimoji="1" lang="ja-JP" altLang="en-US" sz="1000" b="1">
            <a:solidFill>
              <a:srgbClr val="000080"/>
            </a:solidFill>
            <a:latin typeface="ＭＳ Ｐゴシック"/>
          </a:endParaRPr>
        </a:p>
      </xdr:txBody>
    </xdr:sp>
    <xdr:clientData/>
  </xdr:oneCellAnchor>
  <xdr:twoCellAnchor>
    <xdr:from>
      <xdr:col>1</xdr:col>
      <xdr:colOff>384175</xdr:colOff>
      <xdr:row>35</xdr:row>
      <xdr:rowOff>54864</xdr:rowOff>
    </xdr:from>
    <xdr:to>
      <xdr:col>1</xdr:col>
      <xdr:colOff>485775</xdr:colOff>
      <xdr:row>35</xdr:row>
      <xdr:rowOff>156464</xdr:rowOff>
    </xdr:to>
    <xdr:sp macro="" textlink="">
      <xdr:nvSpPr>
        <xdr:cNvPr id="73" name="フローチャート : 判断 72"/>
        <xdr:cNvSpPr/>
      </xdr:nvSpPr>
      <xdr:spPr>
        <a:xfrm>
          <a:off x="1079500" y="6055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35</xdr:row>
      <xdr:rowOff>147591</xdr:rowOff>
    </xdr:from>
    <xdr:ext cx="534377" cy="259045"/>
    <xdr:sp macro="" textlink="">
      <xdr:nvSpPr>
        <xdr:cNvPr id="74" name="テキスト ボックス 73"/>
        <xdr:cNvSpPr txBox="1"/>
      </xdr:nvSpPr>
      <xdr:spPr>
        <a:xfrm>
          <a:off x="863111" y="61483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10,918</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33</xdr:row>
      <xdr:rowOff>166624</xdr:rowOff>
    </xdr:from>
    <xdr:to>
      <xdr:col>6</xdr:col>
      <xdr:colOff>561975</xdr:colOff>
      <xdr:row>34</xdr:row>
      <xdr:rowOff>96774</xdr:rowOff>
    </xdr:to>
    <xdr:sp macro="" textlink="">
      <xdr:nvSpPr>
        <xdr:cNvPr id="80" name="円/楕円 79"/>
        <xdr:cNvSpPr/>
      </xdr:nvSpPr>
      <xdr:spPr>
        <a:xfrm>
          <a:off x="4584700" y="5824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33</xdr:row>
      <xdr:rowOff>18051</xdr:rowOff>
    </xdr:from>
    <xdr:ext cx="534377" cy="259045"/>
    <xdr:sp macro="" textlink="">
      <xdr:nvSpPr>
        <xdr:cNvPr id="81" name="議会費該当値テキスト"/>
        <xdr:cNvSpPr txBox="1"/>
      </xdr:nvSpPr>
      <xdr:spPr>
        <a:xfrm>
          <a:off x="4686300" y="56759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12,738</a:t>
          </a:r>
          <a:endParaRPr kumimoji="1" lang="ja-JP" altLang="en-US" sz="1000" b="1">
            <a:solidFill>
              <a:srgbClr val="FF0000"/>
            </a:solidFill>
            <a:latin typeface="ＭＳ Ｐゴシック"/>
          </a:endParaRPr>
        </a:p>
      </xdr:txBody>
    </xdr:sp>
    <xdr:clientData/>
  </xdr:oneCellAnchor>
  <xdr:twoCellAnchor>
    <xdr:from>
      <xdr:col>5</xdr:col>
      <xdr:colOff>307975</xdr:colOff>
      <xdr:row>34</xdr:row>
      <xdr:rowOff>108585</xdr:rowOff>
    </xdr:from>
    <xdr:to>
      <xdr:col>5</xdr:col>
      <xdr:colOff>409575</xdr:colOff>
      <xdr:row>35</xdr:row>
      <xdr:rowOff>38735</xdr:rowOff>
    </xdr:to>
    <xdr:sp macro="" textlink="">
      <xdr:nvSpPr>
        <xdr:cNvPr id="82" name="円/楕円 81"/>
        <xdr:cNvSpPr/>
      </xdr:nvSpPr>
      <xdr:spPr>
        <a:xfrm>
          <a:off x="3746500" y="5937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33</xdr:row>
      <xdr:rowOff>55262</xdr:rowOff>
    </xdr:from>
    <xdr:ext cx="534377" cy="259045"/>
    <xdr:sp macro="" textlink="">
      <xdr:nvSpPr>
        <xdr:cNvPr id="83" name="テキスト ボックス 82"/>
        <xdr:cNvSpPr txBox="1"/>
      </xdr:nvSpPr>
      <xdr:spPr>
        <a:xfrm>
          <a:off x="3530111" y="5713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11,845</a:t>
          </a:r>
          <a:endParaRPr kumimoji="1" lang="ja-JP" altLang="en-US" sz="1000" b="1">
            <a:solidFill>
              <a:srgbClr val="FF0000"/>
            </a:solidFill>
            <a:latin typeface="ＭＳ Ｐゴシック"/>
          </a:endParaRPr>
        </a:p>
      </xdr:txBody>
    </xdr:sp>
    <xdr:clientData/>
  </xdr:oneCellAnchor>
  <xdr:twoCellAnchor>
    <xdr:from>
      <xdr:col>4</xdr:col>
      <xdr:colOff>104775</xdr:colOff>
      <xdr:row>34</xdr:row>
      <xdr:rowOff>77724</xdr:rowOff>
    </xdr:from>
    <xdr:to>
      <xdr:col>4</xdr:col>
      <xdr:colOff>206375</xdr:colOff>
      <xdr:row>35</xdr:row>
      <xdr:rowOff>7874</xdr:rowOff>
    </xdr:to>
    <xdr:sp macro="" textlink="">
      <xdr:nvSpPr>
        <xdr:cNvPr id="84" name="円/楕円 83"/>
        <xdr:cNvSpPr/>
      </xdr:nvSpPr>
      <xdr:spPr>
        <a:xfrm>
          <a:off x="2857500" y="5907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33</xdr:row>
      <xdr:rowOff>24401</xdr:rowOff>
    </xdr:from>
    <xdr:ext cx="534377" cy="259045"/>
    <xdr:sp macro="" textlink="">
      <xdr:nvSpPr>
        <xdr:cNvPr id="85" name="テキスト ボックス 84"/>
        <xdr:cNvSpPr txBox="1"/>
      </xdr:nvSpPr>
      <xdr:spPr>
        <a:xfrm>
          <a:off x="2641111" y="56822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12,088</a:t>
          </a:r>
          <a:endParaRPr kumimoji="1" lang="ja-JP" altLang="en-US" sz="1000" b="1">
            <a:solidFill>
              <a:srgbClr val="FF0000"/>
            </a:solidFill>
            <a:latin typeface="ＭＳ Ｐゴシック"/>
          </a:endParaRPr>
        </a:p>
      </xdr:txBody>
    </xdr:sp>
    <xdr:clientData/>
  </xdr:oneCellAnchor>
  <xdr:twoCellAnchor>
    <xdr:from>
      <xdr:col>2</xdr:col>
      <xdr:colOff>587375</xdr:colOff>
      <xdr:row>34</xdr:row>
      <xdr:rowOff>103378</xdr:rowOff>
    </xdr:from>
    <xdr:to>
      <xdr:col>3</xdr:col>
      <xdr:colOff>3175</xdr:colOff>
      <xdr:row>35</xdr:row>
      <xdr:rowOff>33528</xdr:rowOff>
    </xdr:to>
    <xdr:sp macro="" textlink="">
      <xdr:nvSpPr>
        <xdr:cNvPr id="86" name="円/楕円 85"/>
        <xdr:cNvSpPr/>
      </xdr:nvSpPr>
      <xdr:spPr>
        <a:xfrm>
          <a:off x="1968500" y="5932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33</xdr:row>
      <xdr:rowOff>50055</xdr:rowOff>
    </xdr:from>
    <xdr:ext cx="534377" cy="259045"/>
    <xdr:sp macro="" textlink="">
      <xdr:nvSpPr>
        <xdr:cNvPr id="87" name="テキスト ボックス 86"/>
        <xdr:cNvSpPr txBox="1"/>
      </xdr:nvSpPr>
      <xdr:spPr>
        <a:xfrm>
          <a:off x="1752111" y="57079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11,886</a:t>
          </a:r>
          <a:endParaRPr kumimoji="1" lang="ja-JP" altLang="en-US" sz="1000" b="1">
            <a:solidFill>
              <a:srgbClr val="FF0000"/>
            </a:solidFill>
            <a:latin typeface="ＭＳ Ｐゴシック"/>
          </a:endParaRPr>
        </a:p>
      </xdr:txBody>
    </xdr:sp>
    <xdr:clientData/>
  </xdr:oneCellAnchor>
  <xdr:twoCellAnchor>
    <xdr:from>
      <xdr:col>1</xdr:col>
      <xdr:colOff>384175</xdr:colOff>
      <xdr:row>33</xdr:row>
      <xdr:rowOff>124460</xdr:rowOff>
    </xdr:from>
    <xdr:to>
      <xdr:col>1</xdr:col>
      <xdr:colOff>485775</xdr:colOff>
      <xdr:row>34</xdr:row>
      <xdr:rowOff>54610</xdr:rowOff>
    </xdr:to>
    <xdr:sp macro="" textlink="">
      <xdr:nvSpPr>
        <xdr:cNvPr id="88" name="円/楕円 87"/>
        <xdr:cNvSpPr/>
      </xdr:nvSpPr>
      <xdr:spPr>
        <a:xfrm>
          <a:off x="1079500" y="5782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32</xdr:row>
      <xdr:rowOff>71137</xdr:rowOff>
    </xdr:from>
    <xdr:ext cx="534377" cy="259045"/>
    <xdr:sp macro="" textlink="">
      <xdr:nvSpPr>
        <xdr:cNvPr id="89" name="テキスト ボックス 88"/>
        <xdr:cNvSpPr txBox="1"/>
      </xdr:nvSpPr>
      <xdr:spPr>
        <a:xfrm>
          <a:off x="863111" y="5557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13,070</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35/63</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50,459</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98878</xdr:rowOff>
    </xdr:from>
    <xdr:to>
      <xdr:col>7</xdr:col>
      <xdr:colOff>638175</xdr:colOff>
      <xdr:row>59</xdr:row>
      <xdr:rowOff>98878</xdr:rowOff>
    </xdr:to>
    <xdr:cxnSp macro="">
      <xdr:nvCxnSpPr>
        <xdr:cNvPr id="100" name="直線コネクタ 99"/>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128105</xdr:rowOff>
    </xdr:from>
    <xdr:ext cx="248786" cy="259045"/>
    <xdr:sp macro="" textlink="">
      <xdr:nvSpPr>
        <xdr:cNvPr id="101" name="テキスト ボックス 100"/>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2" name="直線コネクタ 101"/>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3" name="テキスト ボックス 102"/>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4" name="直線コネクタ 103"/>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5" name="テキスト ボックス 104"/>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6" name="直線コネクタ 105"/>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7" name="テキスト ボックス 106"/>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8" name="直線コネクタ 107"/>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9" name="テキスト ボックス 108"/>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0" name="直線コネクタ 109"/>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1" name="テキスト ボックス 110"/>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2" name="直線コネクタ 111"/>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3" name="テキスト ボックス 112"/>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4"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49</xdr:row>
      <xdr:rowOff>168507</xdr:rowOff>
    </xdr:from>
    <xdr:to>
      <xdr:col>6</xdr:col>
      <xdr:colOff>510540</xdr:colOff>
      <xdr:row>58</xdr:row>
      <xdr:rowOff>98402</xdr:rowOff>
    </xdr:to>
    <xdr:cxnSp macro="">
      <xdr:nvCxnSpPr>
        <xdr:cNvPr id="115" name="直線コネクタ 114"/>
        <xdr:cNvCxnSpPr/>
      </xdr:nvCxnSpPr>
      <xdr:spPr>
        <a:xfrm flipV="1">
          <a:off x="4633595" y="8569557"/>
          <a:ext cx="1270" cy="14729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102229</xdr:rowOff>
    </xdr:from>
    <xdr:ext cx="534377" cy="259045"/>
    <xdr:sp macro="" textlink="">
      <xdr:nvSpPr>
        <xdr:cNvPr id="116" name="総務費最小値テキスト"/>
        <xdr:cNvSpPr txBox="1"/>
      </xdr:nvSpPr>
      <xdr:spPr>
        <a:xfrm>
          <a:off x="4686300" y="100463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52,646</a:t>
          </a:r>
          <a:endParaRPr kumimoji="1" lang="ja-JP" altLang="en-US" sz="1000" b="1">
            <a:latin typeface="ＭＳ Ｐゴシック"/>
          </a:endParaRPr>
        </a:p>
      </xdr:txBody>
    </xdr:sp>
    <xdr:clientData/>
  </xdr:oneCellAnchor>
  <xdr:twoCellAnchor>
    <xdr:from>
      <xdr:col>6</xdr:col>
      <xdr:colOff>422275</xdr:colOff>
      <xdr:row>58</xdr:row>
      <xdr:rowOff>98402</xdr:rowOff>
    </xdr:from>
    <xdr:to>
      <xdr:col>6</xdr:col>
      <xdr:colOff>600075</xdr:colOff>
      <xdr:row>58</xdr:row>
      <xdr:rowOff>98402</xdr:rowOff>
    </xdr:to>
    <xdr:cxnSp macro="">
      <xdr:nvCxnSpPr>
        <xdr:cNvPr id="117" name="直線コネクタ 116"/>
        <xdr:cNvCxnSpPr/>
      </xdr:nvCxnSpPr>
      <xdr:spPr>
        <a:xfrm>
          <a:off x="4546600" y="100425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115184</xdr:rowOff>
    </xdr:from>
    <xdr:ext cx="599010" cy="259045"/>
    <xdr:sp macro="" textlink="">
      <xdr:nvSpPr>
        <xdr:cNvPr id="118" name="総務費最大値テキスト"/>
        <xdr:cNvSpPr txBox="1"/>
      </xdr:nvSpPr>
      <xdr:spPr>
        <a:xfrm>
          <a:off x="4686300" y="83447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503,679</a:t>
          </a:r>
          <a:endParaRPr kumimoji="1" lang="ja-JP" altLang="en-US" sz="1000" b="1">
            <a:latin typeface="ＭＳ Ｐゴシック"/>
          </a:endParaRPr>
        </a:p>
      </xdr:txBody>
    </xdr:sp>
    <xdr:clientData/>
  </xdr:oneCellAnchor>
  <xdr:twoCellAnchor>
    <xdr:from>
      <xdr:col>6</xdr:col>
      <xdr:colOff>422275</xdr:colOff>
      <xdr:row>49</xdr:row>
      <xdr:rowOff>168507</xdr:rowOff>
    </xdr:from>
    <xdr:to>
      <xdr:col>6</xdr:col>
      <xdr:colOff>600075</xdr:colOff>
      <xdr:row>49</xdr:row>
      <xdr:rowOff>168507</xdr:rowOff>
    </xdr:to>
    <xdr:cxnSp macro="">
      <xdr:nvCxnSpPr>
        <xdr:cNvPr id="119" name="直線コネクタ 118"/>
        <xdr:cNvCxnSpPr/>
      </xdr:nvCxnSpPr>
      <xdr:spPr>
        <a:xfrm>
          <a:off x="4546600" y="85695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50193</xdr:rowOff>
    </xdr:from>
    <xdr:to>
      <xdr:col>6</xdr:col>
      <xdr:colOff>511175</xdr:colOff>
      <xdr:row>57</xdr:row>
      <xdr:rowOff>127316</xdr:rowOff>
    </xdr:to>
    <xdr:cxnSp macro="">
      <xdr:nvCxnSpPr>
        <xdr:cNvPr id="120" name="直線コネクタ 119"/>
        <xdr:cNvCxnSpPr/>
      </xdr:nvCxnSpPr>
      <xdr:spPr>
        <a:xfrm flipV="1">
          <a:off x="3797300" y="9822843"/>
          <a:ext cx="838200" cy="771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115140</xdr:rowOff>
    </xdr:from>
    <xdr:ext cx="599010" cy="259045"/>
    <xdr:sp macro="" textlink="">
      <xdr:nvSpPr>
        <xdr:cNvPr id="121" name="総務費平均値テキスト"/>
        <xdr:cNvSpPr txBox="1"/>
      </xdr:nvSpPr>
      <xdr:spPr>
        <a:xfrm>
          <a:off x="4686300" y="954489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143,970</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92263</xdr:rowOff>
    </xdr:from>
    <xdr:to>
      <xdr:col>6</xdr:col>
      <xdr:colOff>561975</xdr:colOff>
      <xdr:row>57</xdr:row>
      <xdr:rowOff>22413</xdr:rowOff>
    </xdr:to>
    <xdr:sp macro="" textlink="">
      <xdr:nvSpPr>
        <xdr:cNvPr id="122" name="フローチャート : 判断 121"/>
        <xdr:cNvSpPr/>
      </xdr:nvSpPr>
      <xdr:spPr>
        <a:xfrm>
          <a:off x="4584700" y="9693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44335</xdr:rowOff>
    </xdr:from>
    <xdr:to>
      <xdr:col>5</xdr:col>
      <xdr:colOff>358775</xdr:colOff>
      <xdr:row>57</xdr:row>
      <xdr:rowOff>127316</xdr:rowOff>
    </xdr:to>
    <xdr:cxnSp macro="">
      <xdr:nvCxnSpPr>
        <xdr:cNvPr id="123" name="直線コネクタ 122"/>
        <xdr:cNvCxnSpPr/>
      </xdr:nvCxnSpPr>
      <xdr:spPr>
        <a:xfrm>
          <a:off x="2908300" y="9816985"/>
          <a:ext cx="889000" cy="8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55</xdr:row>
      <xdr:rowOff>109203</xdr:rowOff>
    </xdr:from>
    <xdr:to>
      <xdr:col>5</xdr:col>
      <xdr:colOff>409575</xdr:colOff>
      <xdr:row>56</xdr:row>
      <xdr:rowOff>39353</xdr:rowOff>
    </xdr:to>
    <xdr:sp macro="" textlink="">
      <xdr:nvSpPr>
        <xdr:cNvPr id="124" name="フローチャート : 判断 123"/>
        <xdr:cNvSpPr/>
      </xdr:nvSpPr>
      <xdr:spPr>
        <a:xfrm>
          <a:off x="3746500" y="9538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54</xdr:row>
      <xdr:rowOff>55880</xdr:rowOff>
    </xdr:from>
    <xdr:ext cx="599010" cy="259045"/>
    <xdr:sp macro="" textlink="">
      <xdr:nvSpPr>
        <xdr:cNvPr id="125" name="テキスト ボックス 124"/>
        <xdr:cNvSpPr txBox="1"/>
      </xdr:nvSpPr>
      <xdr:spPr>
        <a:xfrm>
          <a:off x="3497794" y="93141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191,283</a:t>
          </a:r>
          <a:endParaRPr kumimoji="1" lang="ja-JP" altLang="en-US" sz="1000" b="1">
            <a:solidFill>
              <a:srgbClr val="000080"/>
            </a:solidFill>
            <a:latin typeface="ＭＳ Ｐゴシック"/>
          </a:endParaRPr>
        </a:p>
      </xdr:txBody>
    </xdr:sp>
    <xdr:clientData/>
  </xdr:oneCellAnchor>
  <xdr:twoCellAnchor>
    <xdr:from>
      <xdr:col>2</xdr:col>
      <xdr:colOff>638175</xdr:colOff>
      <xdr:row>51</xdr:row>
      <xdr:rowOff>69755</xdr:rowOff>
    </xdr:from>
    <xdr:to>
      <xdr:col>4</xdr:col>
      <xdr:colOff>155575</xdr:colOff>
      <xdr:row>57</xdr:row>
      <xdr:rowOff>44335</xdr:rowOff>
    </xdr:to>
    <xdr:cxnSp macro="">
      <xdr:nvCxnSpPr>
        <xdr:cNvPr id="126" name="直線コネクタ 125"/>
        <xdr:cNvCxnSpPr/>
      </xdr:nvCxnSpPr>
      <xdr:spPr>
        <a:xfrm>
          <a:off x="2019300" y="8813705"/>
          <a:ext cx="889000" cy="1003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150099</xdr:rowOff>
    </xdr:from>
    <xdr:to>
      <xdr:col>4</xdr:col>
      <xdr:colOff>206375</xdr:colOff>
      <xdr:row>57</xdr:row>
      <xdr:rowOff>80249</xdr:rowOff>
    </xdr:to>
    <xdr:sp macro="" textlink="">
      <xdr:nvSpPr>
        <xdr:cNvPr id="127" name="フローチャート : 判断 126"/>
        <xdr:cNvSpPr/>
      </xdr:nvSpPr>
      <xdr:spPr>
        <a:xfrm>
          <a:off x="2857500" y="9751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55</xdr:row>
      <xdr:rowOff>96776</xdr:rowOff>
    </xdr:from>
    <xdr:ext cx="599010" cy="259045"/>
    <xdr:sp macro="" textlink="">
      <xdr:nvSpPr>
        <xdr:cNvPr id="128" name="テキスト ボックス 127"/>
        <xdr:cNvSpPr txBox="1"/>
      </xdr:nvSpPr>
      <xdr:spPr>
        <a:xfrm>
          <a:off x="2608794" y="95265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126,260</a:t>
          </a:r>
          <a:endParaRPr kumimoji="1" lang="ja-JP" altLang="en-US" sz="1000" b="1">
            <a:solidFill>
              <a:srgbClr val="000080"/>
            </a:solidFill>
            <a:latin typeface="ＭＳ Ｐゴシック"/>
          </a:endParaRPr>
        </a:p>
      </xdr:txBody>
    </xdr:sp>
    <xdr:clientData/>
  </xdr:oneCellAnchor>
  <xdr:twoCellAnchor>
    <xdr:from>
      <xdr:col>1</xdr:col>
      <xdr:colOff>434975</xdr:colOff>
      <xdr:row>51</xdr:row>
      <xdr:rowOff>69755</xdr:rowOff>
    </xdr:from>
    <xdr:to>
      <xdr:col>2</xdr:col>
      <xdr:colOff>638175</xdr:colOff>
      <xdr:row>53</xdr:row>
      <xdr:rowOff>162955</xdr:rowOff>
    </xdr:to>
    <xdr:cxnSp macro="">
      <xdr:nvCxnSpPr>
        <xdr:cNvPr id="129" name="直線コネクタ 128"/>
        <xdr:cNvCxnSpPr/>
      </xdr:nvCxnSpPr>
      <xdr:spPr>
        <a:xfrm flipV="1">
          <a:off x="1130300" y="8813705"/>
          <a:ext cx="889000" cy="436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162858</xdr:rowOff>
    </xdr:from>
    <xdr:to>
      <xdr:col>3</xdr:col>
      <xdr:colOff>3175</xdr:colOff>
      <xdr:row>57</xdr:row>
      <xdr:rowOff>93008</xdr:rowOff>
    </xdr:to>
    <xdr:sp macro="" textlink="">
      <xdr:nvSpPr>
        <xdr:cNvPr id="130" name="フローチャート : 判断 129"/>
        <xdr:cNvSpPr/>
      </xdr:nvSpPr>
      <xdr:spPr>
        <a:xfrm>
          <a:off x="1968500" y="9764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57</xdr:row>
      <xdr:rowOff>84135</xdr:rowOff>
    </xdr:from>
    <xdr:ext cx="599010" cy="259045"/>
    <xdr:sp macro="" textlink="">
      <xdr:nvSpPr>
        <xdr:cNvPr id="131" name="テキスト ボックス 130"/>
        <xdr:cNvSpPr txBox="1"/>
      </xdr:nvSpPr>
      <xdr:spPr>
        <a:xfrm>
          <a:off x="1719794" y="98567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122,353</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164788</xdr:rowOff>
    </xdr:from>
    <xdr:to>
      <xdr:col>1</xdr:col>
      <xdr:colOff>485775</xdr:colOff>
      <xdr:row>57</xdr:row>
      <xdr:rowOff>94938</xdr:rowOff>
    </xdr:to>
    <xdr:sp macro="" textlink="">
      <xdr:nvSpPr>
        <xdr:cNvPr id="132" name="フローチャート : 判断 131"/>
        <xdr:cNvSpPr/>
      </xdr:nvSpPr>
      <xdr:spPr>
        <a:xfrm>
          <a:off x="1079500" y="9765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57</xdr:row>
      <xdr:rowOff>86065</xdr:rowOff>
    </xdr:from>
    <xdr:ext cx="599010" cy="259045"/>
    <xdr:sp macro="" textlink="">
      <xdr:nvSpPr>
        <xdr:cNvPr id="133" name="テキスト ボックス 132"/>
        <xdr:cNvSpPr txBox="1"/>
      </xdr:nvSpPr>
      <xdr:spPr>
        <a:xfrm>
          <a:off x="830794" y="98587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121,762</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4" name="テキスト ボックス 133"/>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5" name="テキスト ボックス 134"/>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6" name="テキスト ボックス 135"/>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7" name="テキスト ボックス 136"/>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8" name="テキスト ボックス 137"/>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56</xdr:row>
      <xdr:rowOff>170843</xdr:rowOff>
    </xdr:from>
    <xdr:to>
      <xdr:col>6</xdr:col>
      <xdr:colOff>561975</xdr:colOff>
      <xdr:row>57</xdr:row>
      <xdr:rowOff>100993</xdr:rowOff>
    </xdr:to>
    <xdr:sp macro="" textlink="">
      <xdr:nvSpPr>
        <xdr:cNvPr id="139" name="円/楕円 138"/>
        <xdr:cNvSpPr/>
      </xdr:nvSpPr>
      <xdr:spPr>
        <a:xfrm>
          <a:off x="4584700" y="9772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149270</xdr:rowOff>
    </xdr:from>
    <xdr:ext cx="599010" cy="259045"/>
    <xdr:sp macro="" textlink="">
      <xdr:nvSpPr>
        <xdr:cNvPr id="140" name="総務費該当値テキスト"/>
        <xdr:cNvSpPr txBox="1"/>
      </xdr:nvSpPr>
      <xdr:spPr>
        <a:xfrm>
          <a:off x="4686300" y="97504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119,908</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76516</xdr:rowOff>
    </xdr:from>
    <xdr:to>
      <xdr:col>5</xdr:col>
      <xdr:colOff>409575</xdr:colOff>
      <xdr:row>58</xdr:row>
      <xdr:rowOff>6666</xdr:rowOff>
    </xdr:to>
    <xdr:sp macro="" textlink="">
      <xdr:nvSpPr>
        <xdr:cNvPr id="141" name="円/楕円 140"/>
        <xdr:cNvSpPr/>
      </xdr:nvSpPr>
      <xdr:spPr>
        <a:xfrm>
          <a:off x="3746500" y="9849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169243</xdr:rowOff>
    </xdr:from>
    <xdr:ext cx="534377" cy="259045"/>
    <xdr:sp macro="" textlink="">
      <xdr:nvSpPr>
        <xdr:cNvPr id="142" name="テキスト ボックス 141"/>
        <xdr:cNvSpPr txBox="1"/>
      </xdr:nvSpPr>
      <xdr:spPr>
        <a:xfrm>
          <a:off x="3530111" y="9941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96,292</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164985</xdr:rowOff>
    </xdr:from>
    <xdr:to>
      <xdr:col>4</xdr:col>
      <xdr:colOff>206375</xdr:colOff>
      <xdr:row>57</xdr:row>
      <xdr:rowOff>95135</xdr:rowOff>
    </xdr:to>
    <xdr:sp macro="" textlink="">
      <xdr:nvSpPr>
        <xdr:cNvPr id="143" name="円/楕円 142"/>
        <xdr:cNvSpPr/>
      </xdr:nvSpPr>
      <xdr:spPr>
        <a:xfrm>
          <a:off x="2857500" y="9766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57</xdr:row>
      <xdr:rowOff>86262</xdr:rowOff>
    </xdr:from>
    <xdr:ext cx="599010" cy="259045"/>
    <xdr:sp macro="" textlink="">
      <xdr:nvSpPr>
        <xdr:cNvPr id="144" name="テキスト ボックス 143"/>
        <xdr:cNvSpPr txBox="1"/>
      </xdr:nvSpPr>
      <xdr:spPr>
        <a:xfrm>
          <a:off x="2608794" y="98589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121,702</a:t>
          </a:r>
          <a:endParaRPr kumimoji="1" lang="ja-JP" altLang="en-US" sz="1000" b="1">
            <a:solidFill>
              <a:srgbClr val="FF0000"/>
            </a:solidFill>
            <a:latin typeface="ＭＳ Ｐゴシック"/>
          </a:endParaRPr>
        </a:p>
      </xdr:txBody>
    </xdr:sp>
    <xdr:clientData/>
  </xdr:oneCellAnchor>
  <xdr:twoCellAnchor>
    <xdr:from>
      <xdr:col>2</xdr:col>
      <xdr:colOff>587375</xdr:colOff>
      <xdr:row>51</xdr:row>
      <xdr:rowOff>18955</xdr:rowOff>
    </xdr:from>
    <xdr:to>
      <xdr:col>3</xdr:col>
      <xdr:colOff>3175</xdr:colOff>
      <xdr:row>51</xdr:row>
      <xdr:rowOff>120555</xdr:rowOff>
    </xdr:to>
    <xdr:sp macro="" textlink="">
      <xdr:nvSpPr>
        <xdr:cNvPr id="145" name="円/楕円 144"/>
        <xdr:cNvSpPr/>
      </xdr:nvSpPr>
      <xdr:spPr>
        <a:xfrm>
          <a:off x="1968500" y="8762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49</xdr:row>
      <xdr:rowOff>137082</xdr:rowOff>
    </xdr:from>
    <xdr:ext cx="599010" cy="259045"/>
    <xdr:sp macro="" textlink="">
      <xdr:nvSpPr>
        <xdr:cNvPr id="146" name="テキスト ボックス 145"/>
        <xdr:cNvSpPr txBox="1"/>
      </xdr:nvSpPr>
      <xdr:spPr>
        <a:xfrm>
          <a:off x="1719794" y="85381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428,918</a:t>
          </a:r>
          <a:endParaRPr kumimoji="1" lang="ja-JP" altLang="en-US" sz="1000" b="1">
            <a:solidFill>
              <a:srgbClr val="FF0000"/>
            </a:solidFill>
            <a:latin typeface="ＭＳ Ｐゴシック"/>
          </a:endParaRPr>
        </a:p>
      </xdr:txBody>
    </xdr:sp>
    <xdr:clientData/>
  </xdr:oneCellAnchor>
  <xdr:twoCellAnchor>
    <xdr:from>
      <xdr:col>1</xdr:col>
      <xdr:colOff>384175</xdr:colOff>
      <xdr:row>53</xdr:row>
      <xdr:rowOff>112155</xdr:rowOff>
    </xdr:from>
    <xdr:to>
      <xdr:col>1</xdr:col>
      <xdr:colOff>485775</xdr:colOff>
      <xdr:row>54</xdr:row>
      <xdr:rowOff>42305</xdr:rowOff>
    </xdr:to>
    <xdr:sp macro="" textlink="">
      <xdr:nvSpPr>
        <xdr:cNvPr id="147" name="円/楕円 146"/>
        <xdr:cNvSpPr/>
      </xdr:nvSpPr>
      <xdr:spPr>
        <a:xfrm>
          <a:off x="1079500" y="9199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52</xdr:row>
      <xdr:rowOff>58832</xdr:rowOff>
    </xdr:from>
    <xdr:ext cx="599010" cy="259045"/>
    <xdr:sp macro="" textlink="">
      <xdr:nvSpPr>
        <xdr:cNvPr id="148" name="テキスト ボックス 147"/>
        <xdr:cNvSpPr txBox="1"/>
      </xdr:nvSpPr>
      <xdr:spPr>
        <a:xfrm>
          <a:off x="830794" y="89742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295,379</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9" name="正方形/長方形 148"/>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0" name="正方形/長方形 149"/>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1" name="正方形/長方形 150"/>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11/63</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2" name="正方形/長方形 151"/>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3" name="正方形/長方形 152"/>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4" name="正方形/長方形 153"/>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5" name="正方形/長方形 154"/>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186,654</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6" name="正方形/長方形 155"/>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7" name="テキスト ボックス 156"/>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8" name="直線コネクタ 157"/>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80</xdr:row>
      <xdr:rowOff>111777</xdr:rowOff>
    </xdr:from>
    <xdr:ext cx="531299" cy="259045"/>
    <xdr:sp macro="" textlink="">
      <xdr:nvSpPr>
        <xdr:cNvPr id="159" name="テキスト ボックス 158"/>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78</xdr:row>
      <xdr:rowOff>139700</xdr:rowOff>
    </xdr:from>
    <xdr:to>
      <xdr:col>7</xdr:col>
      <xdr:colOff>638175</xdr:colOff>
      <xdr:row>78</xdr:row>
      <xdr:rowOff>139700</xdr:rowOff>
    </xdr:to>
    <xdr:cxnSp macro="">
      <xdr:nvCxnSpPr>
        <xdr:cNvPr id="160" name="直線コネクタ 159"/>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61" name="テキスト ボックス 160"/>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62" name="直線コネクタ 161"/>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3" name="テキスト ボックス 162"/>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64" name="直線コネクタ 163"/>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5" name="テキスト ボックス 164"/>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6" name="直線コネクタ 165"/>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7" name="テキスト ボックス 166"/>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0"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23196</xdr:rowOff>
    </xdr:from>
    <xdr:to>
      <xdr:col>6</xdr:col>
      <xdr:colOff>510540</xdr:colOff>
      <xdr:row>78</xdr:row>
      <xdr:rowOff>99329</xdr:rowOff>
    </xdr:to>
    <xdr:cxnSp macro="">
      <xdr:nvCxnSpPr>
        <xdr:cNvPr id="171" name="直線コネクタ 170"/>
        <xdr:cNvCxnSpPr/>
      </xdr:nvCxnSpPr>
      <xdr:spPr>
        <a:xfrm flipV="1">
          <a:off x="4633595" y="12024696"/>
          <a:ext cx="1270" cy="14477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103156</xdr:rowOff>
    </xdr:from>
    <xdr:ext cx="599010" cy="259045"/>
    <xdr:sp macro="" textlink="">
      <xdr:nvSpPr>
        <xdr:cNvPr id="172" name="民生費最小値テキスト"/>
        <xdr:cNvSpPr txBox="1"/>
      </xdr:nvSpPr>
      <xdr:spPr>
        <a:xfrm>
          <a:off x="4686300" y="134762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104,415</a:t>
          </a:r>
          <a:endParaRPr kumimoji="1" lang="ja-JP" altLang="en-US" sz="1000" b="1">
            <a:latin typeface="ＭＳ Ｐゴシック"/>
          </a:endParaRPr>
        </a:p>
      </xdr:txBody>
    </xdr:sp>
    <xdr:clientData/>
  </xdr:oneCellAnchor>
  <xdr:twoCellAnchor>
    <xdr:from>
      <xdr:col>6</xdr:col>
      <xdr:colOff>422275</xdr:colOff>
      <xdr:row>78</xdr:row>
      <xdr:rowOff>99329</xdr:rowOff>
    </xdr:from>
    <xdr:to>
      <xdr:col>6</xdr:col>
      <xdr:colOff>600075</xdr:colOff>
      <xdr:row>78</xdr:row>
      <xdr:rowOff>99329</xdr:rowOff>
    </xdr:to>
    <xdr:cxnSp macro="">
      <xdr:nvCxnSpPr>
        <xdr:cNvPr id="173" name="直線コネクタ 172"/>
        <xdr:cNvCxnSpPr/>
      </xdr:nvCxnSpPr>
      <xdr:spPr>
        <a:xfrm>
          <a:off x="4546600" y="134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141323</xdr:rowOff>
    </xdr:from>
    <xdr:ext cx="599010" cy="259045"/>
    <xdr:sp macro="" textlink="">
      <xdr:nvSpPr>
        <xdr:cNvPr id="174" name="民生費最大値テキスト"/>
        <xdr:cNvSpPr txBox="1"/>
      </xdr:nvSpPr>
      <xdr:spPr>
        <a:xfrm>
          <a:off x="4686300" y="117999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262,741</a:t>
          </a:r>
          <a:endParaRPr kumimoji="1" lang="ja-JP" altLang="en-US" sz="1000" b="1">
            <a:latin typeface="ＭＳ Ｐゴシック"/>
          </a:endParaRPr>
        </a:p>
      </xdr:txBody>
    </xdr:sp>
    <xdr:clientData/>
  </xdr:oneCellAnchor>
  <xdr:twoCellAnchor>
    <xdr:from>
      <xdr:col>6</xdr:col>
      <xdr:colOff>422275</xdr:colOff>
      <xdr:row>70</xdr:row>
      <xdr:rowOff>23196</xdr:rowOff>
    </xdr:from>
    <xdr:to>
      <xdr:col>6</xdr:col>
      <xdr:colOff>600075</xdr:colOff>
      <xdr:row>70</xdr:row>
      <xdr:rowOff>23196</xdr:rowOff>
    </xdr:to>
    <xdr:cxnSp macro="">
      <xdr:nvCxnSpPr>
        <xdr:cNvPr id="175" name="直線コネクタ 174"/>
        <xdr:cNvCxnSpPr/>
      </xdr:nvCxnSpPr>
      <xdr:spPr>
        <a:xfrm>
          <a:off x="4546600" y="12024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73</xdr:row>
      <xdr:rowOff>124805</xdr:rowOff>
    </xdr:from>
    <xdr:to>
      <xdr:col>6</xdr:col>
      <xdr:colOff>511175</xdr:colOff>
      <xdr:row>74</xdr:row>
      <xdr:rowOff>67874</xdr:rowOff>
    </xdr:to>
    <xdr:cxnSp macro="">
      <xdr:nvCxnSpPr>
        <xdr:cNvPr id="176" name="直線コネクタ 175"/>
        <xdr:cNvCxnSpPr/>
      </xdr:nvCxnSpPr>
      <xdr:spPr>
        <a:xfrm flipV="1">
          <a:off x="3797300" y="12640655"/>
          <a:ext cx="838200" cy="114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90653</xdr:rowOff>
    </xdr:from>
    <xdr:ext cx="599010" cy="259045"/>
    <xdr:sp macro="" textlink="">
      <xdr:nvSpPr>
        <xdr:cNvPr id="177" name="民生費平均値テキスト"/>
        <xdr:cNvSpPr txBox="1"/>
      </xdr:nvSpPr>
      <xdr:spPr>
        <a:xfrm>
          <a:off x="4686300" y="1294940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153,699</a:t>
          </a:r>
          <a:endParaRPr kumimoji="1" lang="ja-JP" altLang="en-US" sz="1000" b="1">
            <a:solidFill>
              <a:srgbClr val="000080"/>
            </a:solidFill>
            <a:latin typeface="ＭＳ Ｐゴシック"/>
          </a:endParaRPr>
        </a:p>
      </xdr:txBody>
    </xdr:sp>
    <xdr:clientData/>
  </xdr:oneCellAnchor>
  <xdr:twoCellAnchor>
    <xdr:from>
      <xdr:col>6</xdr:col>
      <xdr:colOff>460375</xdr:colOff>
      <xdr:row>75</xdr:row>
      <xdr:rowOff>112226</xdr:rowOff>
    </xdr:from>
    <xdr:to>
      <xdr:col>6</xdr:col>
      <xdr:colOff>561975</xdr:colOff>
      <xdr:row>76</xdr:row>
      <xdr:rowOff>42376</xdr:rowOff>
    </xdr:to>
    <xdr:sp macro="" textlink="">
      <xdr:nvSpPr>
        <xdr:cNvPr id="178" name="フローチャート : 判断 177"/>
        <xdr:cNvSpPr/>
      </xdr:nvSpPr>
      <xdr:spPr>
        <a:xfrm>
          <a:off x="4584700" y="12970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74</xdr:row>
      <xdr:rowOff>67874</xdr:rowOff>
    </xdr:from>
    <xdr:to>
      <xdr:col>5</xdr:col>
      <xdr:colOff>358775</xdr:colOff>
      <xdr:row>75</xdr:row>
      <xdr:rowOff>17189</xdr:rowOff>
    </xdr:to>
    <xdr:cxnSp macro="">
      <xdr:nvCxnSpPr>
        <xdr:cNvPr id="179" name="直線コネクタ 178"/>
        <xdr:cNvCxnSpPr/>
      </xdr:nvCxnSpPr>
      <xdr:spPr>
        <a:xfrm flipV="1">
          <a:off x="2908300" y="12755174"/>
          <a:ext cx="889000" cy="120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75</xdr:row>
      <xdr:rowOff>124964</xdr:rowOff>
    </xdr:from>
    <xdr:to>
      <xdr:col>5</xdr:col>
      <xdr:colOff>409575</xdr:colOff>
      <xdr:row>76</xdr:row>
      <xdr:rowOff>55113</xdr:rowOff>
    </xdr:to>
    <xdr:sp macro="" textlink="">
      <xdr:nvSpPr>
        <xdr:cNvPr id="180" name="フローチャート : 判断 179"/>
        <xdr:cNvSpPr/>
      </xdr:nvSpPr>
      <xdr:spPr>
        <a:xfrm>
          <a:off x="3746500" y="12983714"/>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46241</xdr:rowOff>
    </xdr:from>
    <xdr:ext cx="599010" cy="259045"/>
    <xdr:sp macro="" textlink="">
      <xdr:nvSpPr>
        <xdr:cNvPr id="181" name="テキスト ボックス 180"/>
        <xdr:cNvSpPr txBox="1"/>
      </xdr:nvSpPr>
      <xdr:spPr>
        <a:xfrm>
          <a:off x="3497794" y="130764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152,306</a:t>
          </a:r>
          <a:endParaRPr kumimoji="1" lang="ja-JP" altLang="en-US" sz="1000" b="1">
            <a:solidFill>
              <a:srgbClr val="000080"/>
            </a:solidFill>
            <a:latin typeface="ＭＳ Ｐゴシック"/>
          </a:endParaRPr>
        </a:p>
      </xdr:txBody>
    </xdr:sp>
    <xdr:clientData/>
  </xdr:oneCellAnchor>
  <xdr:twoCellAnchor>
    <xdr:from>
      <xdr:col>2</xdr:col>
      <xdr:colOff>638175</xdr:colOff>
      <xdr:row>75</xdr:row>
      <xdr:rowOff>17189</xdr:rowOff>
    </xdr:from>
    <xdr:to>
      <xdr:col>4</xdr:col>
      <xdr:colOff>155575</xdr:colOff>
      <xdr:row>75</xdr:row>
      <xdr:rowOff>40049</xdr:rowOff>
    </xdr:to>
    <xdr:cxnSp macro="">
      <xdr:nvCxnSpPr>
        <xdr:cNvPr id="182" name="直線コネクタ 181"/>
        <xdr:cNvCxnSpPr/>
      </xdr:nvCxnSpPr>
      <xdr:spPr>
        <a:xfrm flipV="1">
          <a:off x="2019300" y="12875939"/>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84685</xdr:rowOff>
    </xdr:from>
    <xdr:to>
      <xdr:col>4</xdr:col>
      <xdr:colOff>206375</xdr:colOff>
      <xdr:row>77</xdr:row>
      <xdr:rowOff>14835</xdr:rowOff>
    </xdr:to>
    <xdr:sp macro="" textlink="">
      <xdr:nvSpPr>
        <xdr:cNvPr id="183" name="フローチャート : 判断 182"/>
        <xdr:cNvSpPr/>
      </xdr:nvSpPr>
      <xdr:spPr>
        <a:xfrm>
          <a:off x="2857500" y="13114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77</xdr:row>
      <xdr:rowOff>5962</xdr:rowOff>
    </xdr:from>
    <xdr:ext cx="599010" cy="259045"/>
    <xdr:sp macro="" textlink="">
      <xdr:nvSpPr>
        <xdr:cNvPr id="184" name="テキスト ボックス 183"/>
        <xdr:cNvSpPr txBox="1"/>
      </xdr:nvSpPr>
      <xdr:spPr>
        <a:xfrm>
          <a:off x="2608794" y="132076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137,961</a:t>
          </a:r>
          <a:endParaRPr kumimoji="1" lang="ja-JP" altLang="en-US" sz="1000" b="1">
            <a:solidFill>
              <a:srgbClr val="000080"/>
            </a:solidFill>
            <a:latin typeface="ＭＳ Ｐゴシック"/>
          </a:endParaRPr>
        </a:p>
      </xdr:txBody>
    </xdr:sp>
    <xdr:clientData/>
  </xdr:oneCellAnchor>
  <xdr:twoCellAnchor>
    <xdr:from>
      <xdr:col>1</xdr:col>
      <xdr:colOff>434975</xdr:colOff>
      <xdr:row>75</xdr:row>
      <xdr:rowOff>40049</xdr:rowOff>
    </xdr:from>
    <xdr:to>
      <xdr:col>2</xdr:col>
      <xdr:colOff>638175</xdr:colOff>
      <xdr:row>75</xdr:row>
      <xdr:rowOff>127072</xdr:rowOff>
    </xdr:to>
    <xdr:cxnSp macro="">
      <xdr:nvCxnSpPr>
        <xdr:cNvPr id="185" name="直線コネクタ 184"/>
        <xdr:cNvCxnSpPr/>
      </xdr:nvCxnSpPr>
      <xdr:spPr>
        <a:xfrm flipV="1">
          <a:off x="1130300" y="12898799"/>
          <a:ext cx="889000" cy="87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75</xdr:row>
      <xdr:rowOff>163671</xdr:rowOff>
    </xdr:from>
    <xdr:to>
      <xdr:col>3</xdr:col>
      <xdr:colOff>3175</xdr:colOff>
      <xdr:row>76</xdr:row>
      <xdr:rowOff>93821</xdr:rowOff>
    </xdr:to>
    <xdr:sp macro="" textlink="">
      <xdr:nvSpPr>
        <xdr:cNvPr id="186" name="フローチャート : 判断 185"/>
        <xdr:cNvSpPr/>
      </xdr:nvSpPr>
      <xdr:spPr>
        <a:xfrm>
          <a:off x="1968500" y="130224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76</xdr:row>
      <xdr:rowOff>84948</xdr:rowOff>
    </xdr:from>
    <xdr:ext cx="599010" cy="259045"/>
    <xdr:sp macro="" textlink="">
      <xdr:nvSpPr>
        <xdr:cNvPr id="187" name="テキスト ボックス 186"/>
        <xdr:cNvSpPr txBox="1"/>
      </xdr:nvSpPr>
      <xdr:spPr>
        <a:xfrm>
          <a:off x="1719794" y="131151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148,073</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92731</xdr:rowOff>
    </xdr:from>
    <xdr:to>
      <xdr:col>1</xdr:col>
      <xdr:colOff>485775</xdr:colOff>
      <xdr:row>77</xdr:row>
      <xdr:rowOff>22881</xdr:rowOff>
    </xdr:to>
    <xdr:sp macro="" textlink="">
      <xdr:nvSpPr>
        <xdr:cNvPr id="188" name="フローチャート : 判断 187"/>
        <xdr:cNvSpPr/>
      </xdr:nvSpPr>
      <xdr:spPr>
        <a:xfrm>
          <a:off x="1079500" y="131229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77</xdr:row>
      <xdr:rowOff>14008</xdr:rowOff>
    </xdr:from>
    <xdr:ext cx="599010" cy="259045"/>
    <xdr:sp macro="" textlink="">
      <xdr:nvSpPr>
        <xdr:cNvPr id="189" name="テキスト ボックス 188"/>
        <xdr:cNvSpPr txBox="1"/>
      </xdr:nvSpPr>
      <xdr:spPr>
        <a:xfrm>
          <a:off x="830794" y="132156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137,081</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73</xdr:row>
      <xdr:rowOff>74005</xdr:rowOff>
    </xdr:from>
    <xdr:to>
      <xdr:col>6</xdr:col>
      <xdr:colOff>561975</xdr:colOff>
      <xdr:row>74</xdr:row>
      <xdr:rowOff>4155</xdr:rowOff>
    </xdr:to>
    <xdr:sp macro="" textlink="">
      <xdr:nvSpPr>
        <xdr:cNvPr id="195" name="円/楕円 194"/>
        <xdr:cNvSpPr/>
      </xdr:nvSpPr>
      <xdr:spPr>
        <a:xfrm>
          <a:off x="4584700" y="12589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72</xdr:row>
      <xdr:rowOff>96882</xdr:rowOff>
    </xdr:from>
    <xdr:ext cx="599010" cy="259045"/>
    <xdr:sp macro="" textlink="">
      <xdr:nvSpPr>
        <xdr:cNvPr id="196" name="民生費該当値テキスト"/>
        <xdr:cNvSpPr txBox="1"/>
      </xdr:nvSpPr>
      <xdr:spPr>
        <a:xfrm>
          <a:off x="4686300" y="124412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195,379</a:t>
          </a:r>
          <a:endParaRPr kumimoji="1" lang="ja-JP" altLang="en-US" sz="1000" b="1">
            <a:solidFill>
              <a:srgbClr val="FF0000"/>
            </a:solidFill>
            <a:latin typeface="ＭＳ Ｐゴシック"/>
          </a:endParaRPr>
        </a:p>
      </xdr:txBody>
    </xdr:sp>
    <xdr:clientData/>
  </xdr:oneCellAnchor>
  <xdr:twoCellAnchor>
    <xdr:from>
      <xdr:col>5</xdr:col>
      <xdr:colOff>307975</xdr:colOff>
      <xdr:row>74</xdr:row>
      <xdr:rowOff>17074</xdr:rowOff>
    </xdr:from>
    <xdr:to>
      <xdr:col>5</xdr:col>
      <xdr:colOff>409575</xdr:colOff>
      <xdr:row>74</xdr:row>
      <xdr:rowOff>118674</xdr:rowOff>
    </xdr:to>
    <xdr:sp macro="" textlink="">
      <xdr:nvSpPr>
        <xdr:cNvPr id="197" name="円/楕円 196"/>
        <xdr:cNvSpPr/>
      </xdr:nvSpPr>
      <xdr:spPr>
        <a:xfrm>
          <a:off x="3746500" y="12704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72</xdr:row>
      <xdr:rowOff>135201</xdr:rowOff>
    </xdr:from>
    <xdr:ext cx="599010" cy="259045"/>
    <xdr:sp macro="" textlink="">
      <xdr:nvSpPr>
        <xdr:cNvPr id="198" name="テキスト ボックス 197"/>
        <xdr:cNvSpPr txBox="1"/>
      </xdr:nvSpPr>
      <xdr:spPr>
        <a:xfrm>
          <a:off x="3497794" y="124796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182,855</a:t>
          </a:r>
          <a:endParaRPr kumimoji="1" lang="ja-JP" altLang="en-US" sz="1000" b="1">
            <a:solidFill>
              <a:srgbClr val="FF0000"/>
            </a:solidFill>
            <a:latin typeface="ＭＳ Ｐゴシック"/>
          </a:endParaRPr>
        </a:p>
      </xdr:txBody>
    </xdr:sp>
    <xdr:clientData/>
  </xdr:oneCellAnchor>
  <xdr:twoCellAnchor>
    <xdr:from>
      <xdr:col>4</xdr:col>
      <xdr:colOff>104775</xdr:colOff>
      <xdr:row>74</xdr:row>
      <xdr:rowOff>137839</xdr:rowOff>
    </xdr:from>
    <xdr:to>
      <xdr:col>4</xdr:col>
      <xdr:colOff>206375</xdr:colOff>
      <xdr:row>75</xdr:row>
      <xdr:rowOff>67989</xdr:rowOff>
    </xdr:to>
    <xdr:sp macro="" textlink="">
      <xdr:nvSpPr>
        <xdr:cNvPr id="199" name="円/楕円 198"/>
        <xdr:cNvSpPr/>
      </xdr:nvSpPr>
      <xdr:spPr>
        <a:xfrm>
          <a:off x="2857500" y="12825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73</xdr:row>
      <xdr:rowOff>84516</xdr:rowOff>
    </xdr:from>
    <xdr:ext cx="599010" cy="259045"/>
    <xdr:sp macro="" textlink="">
      <xdr:nvSpPr>
        <xdr:cNvPr id="200" name="テキスト ボックス 199"/>
        <xdr:cNvSpPr txBox="1"/>
      </xdr:nvSpPr>
      <xdr:spPr>
        <a:xfrm>
          <a:off x="2608794" y="126003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169,648</a:t>
          </a:r>
          <a:endParaRPr kumimoji="1" lang="ja-JP" altLang="en-US" sz="1000" b="1">
            <a:solidFill>
              <a:srgbClr val="FF0000"/>
            </a:solidFill>
            <a:latin typeface="ＭＳ Ｐゴシック"/>
          </a:endParaRPr>
        </a:p>
      </xdr:txBody>
    </xdr:sp>
    <xdr:clientData/>
  </xdr:oneCellAnchor>
  <xdr:twoCellAnchor>
    <xdr:from>
      <xdr:col>2</xdr:col>
      <xdr:colOff>587375</xdr:colOff>
      <xdr:row>74</xdr:row>
      <xdr:rowOff>160699</xdr:rowOff>
    </xdr:from>
    <xdr:to>
      <xdr:col>3</xdr:col>
      <xdr:colOff>3175</xdr:colOff>
      <xdr:row>75</xdr:row>
      <xdr:rowOff>90849</xdr:rowOff>
    </xdr:to>
    <xdr:sp macro="" textlink="">
      <xdr:nvSpPr>
        <xdr:cNvPr id="201" name="円/楕円 200"/>
        <xdr:cNvSpPr/>
      </xdr:nvSpPr>
      <xdr:spPr>
        <a:xfrm>
          <a:off x="1968500" y="12847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73</xdr:row>
      <xdr:rowOff>107376</xdr:rowOff>
    </xdr:from>
    <xdr:ext cx="599010" cy="259045"/>
    <xdr:sp macro="" textlink="">
      <xdr:nvSpPr>
        <xdr:cNvPr id="202" name="テキスト ボックス 201"/>
        <xdr:cNvSpPr txBox="1"/>
      </xdr:nvSpPr>
      <xdr:spPr>
        <a:xfrm>
          <a:off x="1719794" y="126232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167,148</a:t>
          </a:r>
          <a:endParaRPr kumimoji="1" lang="ja-JP" altLang="en-US" sz="1000" b="1">
            <a:solidFill>
              <a:srgbClr val="FF0000"/>
            </a:solidFill>
            <a:latin typeface="ＭＳ Ｐゴシック"/>
          </a:endParaRPr>
        </a:p>
      </xdr:txBody>
    </xdr:sp>
    <xdr:clientData/>
  </xdr:oneCellAnchor>
  <xdr:twoCellAnchor>
    <xdr:from>
      <xdr:col>1</xdr:col>
      <xdr:colOff>384175</xdr:colOff>
      <xdr:row>75</xdr:row>
      <xdr:rowOff>76272</xdr:rowOff>
    </xdr:from>
    <xdr:to>
      <xdr:col>1</xdr:col>
      <xdr:colOff>485775</xdr:colOff>
      <xdr:row>76</xdr:row>
      <xdr:rowOff>6421</xdr:rowOff>
    </xdr:to>
    <xdr:sp macro="" textlink="">
      <xdr:nvSpPr>
        <xdr:cNvPr id="203" name="円/楕円 202"/>
        <xdr:cNvSpPr/>
      </xdr:nvSpPr>
      <xdr:spPr>
        <a:xfrm>
          <a:off x="1079500" y="1293502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74</xdr:row>
      <xdr:rowOff>22949</xdr:rowOff>
    </xdr:from>
    <xdr:ext cx="599010" cy="259045"/>
    <xdr:sp macro="" textlink="">
      <xdr:nvSpPr>
        <xdr:cNvPr id="204" name="テキスト ボックス 203"/>
        <xdr:cNvSpPr txBox="1"/>
      </xdr:nvSpPr>
      <xdr:spPr>
        <a:xfrm>
          <a:off x="830794" y="127102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157,631</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4/63</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28,660</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98</xdr:row>
      <xdr:rowOff>139700</xdr:rowOff>
    </xdr:from>
    <xdr:to>
      <xdr:col>7</xdr:col>
      <xdr:colOff>638175</xdr:colOff>
      <xdr:row>98</xdr:row>
      <xdr:rowOff>139700</xdr:rowOff>
    </xdr:to>
    <xdr:cxnSp macro="">
      <xdr:nvCxnSpPr>
        <xdr:cNvPr id="215" name="直線コネクタ 214"/>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97</xdr:row>
      <xdr:rowOff>168927</xdr:rowOff>
    </xdr:from>
    <xdr:ext cx="248786" cy="259045"/>
    <xdr:sp macro="" textlink="">
      <xdr:nvSpPr>
        <xdr:cNvPr id="216" name="テキスト ボックス 215"/>
        <xdr:cNvSpPr txBox="1"/>
      </xdr:nvSpPr>
      <xdr:spPr>
        <a:xfrm>
          <a:off x="513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96</xdr:row>
      <xdr:rowOff>25400</xdr:rowOff>
    </xdr:from>
    <xdr:to>
      <xdr:col>7</xdr:col>
      <xdr:colOff>638175</xdr:colOff>
      <xdr:row>96</xdr:row>
      <xdr:rowOff>25400</xdr:rowOff>
    </xdr:to>
    <xdr:cxnSp macro="">
      <xdr:nvCxnSpPr>
        <xdr:cNvPr id="217" name="直線コネクタ 216"/>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18" name="テキスト ボックス 217"/>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93</xdr:row>
      <xdr:rowOff>82550</xdr:rowOff>
    </xdr:from>
    <xdr:to>
      <xdr:col>7</xdr:col>
      <xdr:colOff>638175</xdr:colOff>
      <xdr:row>93</xdr:row>
      <xdr:rowOff>82550</xdr:rowOff>
    </xdr:to>
    <xdr:cxnSp macro="">
      <xdr:nvCxnSpPr>
        <xdr:cNvPr id="219" name="直線コネクタ 218"/>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20" name="テキスト ボックス 219"/>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90</xdr:row>
      <xdr:rowOff>139700</xdr:rowOff>
    </xdr:from>
    <xdr:to>
      <xdr:col>7</xdr:col>
      <xdr:colOff>638175</xdr:colOff>
      <xdr:row>90</xdr:row>
      <xdr:rowOff>139700</xdr:rowOff>
    </xdr:to>
    <xdr:cxnSp macro="">
      <xdr:nvCxnSpPr>
        <xdr:cNvPr id="221" name="直線コネクタ 220"/>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2" name="テキスト ボックス 221"/>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3" name="直線コネクタ 222"/>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5"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92</xdr:row>
      <xdr:rowOff>164667</xdr:rowOff>
    </xdr:from>
    <xdr:to>
      <xdr:col>6</xdr:col>
      <xdr:colOff>510540</xdr:colOff>
      <xdr:row>98</xdr:row>
      <xdr:rowOff>32153</xdr:rowOff>
    </xdr:to>
    <xdr:cxnSp macro="">
      <xdr:nvCxnSpPr>
        <xdr:cNvPr id="226" name="直線コネクタ 225"/>
        <xdr:cNvCxnSpPr/>
      </xdr:nvCxnSpPr>
      <xdr:spPr>
        <a:xfrm flipV="1">
          <a:off x="4633595" y="15938067"/>
          <a:ext cx="1270" cy="8961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35980</xdr:rowOff>
    </xdr:from>
    <xdr:ext cx="534377" cy="259045"/>
    <xdr:sp macro="" textlink="">
      <xdr:nvSpPr>
        <xdr:cNvPr id="227" name="衛生費最小値テキスト"/>
        <xdr:cNvSpPr txBox="1"/>
      </xdr:nvSpPr>
      <xdr:spPr>
        <a:xfrm>
          <a:off x="4686300" y="16838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23,523</a:t>
          </a:r>
          <a:endParaRPr kumimoji="1" lang="ja-JP" altLang="en-US" sz="1000" b="1">
            <a:latin typeface="ＭＳ Ｐゴシック"/>
          </a:endParaRPr>
        </a:p>
      </xdr:txBody>
    </xdr:sp>
    <xdr:clientData/>
  </xdr:oneCellAnchor>
  <xdr:twoCellAnchor>
    <xdr:from>
      <xdr:col>6</xdr:col>
      <xdr:colOff>422275</xdr:colOff>
      <xdr:row>98</xdr:row>
      <xdr:rowOff>32153</xdr:rowOff>
    </xdr:from>
    <xdr:to>
      <xdr:col>6</xdr:col>
      <xdr:colOff>600075</xdr:colOff>
      <xdr:row>98</xdr:row>
      <xdr:rowOff>32153</xdr:rowOff>
    </xdr:to>
    <xdr:cxnSp macro="">
      <xdr:nvCxnSpPr>
        <xdr:cNvPr id="228" name="直線コネクタ 227"/>
        <xdr:cNvCxnSpPr/>
      </xdr:nvCxnSpPr>
      <xdr:spPr>
        <a:xfrm>
          <a:off x="4546600" y="16834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91</xdr:row>
      <xdr:rowOff>111344</xdr:rowOff>
    </xdr:from>
    <xdr:ext cx="599010" cy="259045"/>
    <xdr:sp macro="" textlink="">
      <xdr:nvSpPr>
        <xdr:cNvPr id="229" name="衛生費最大値テキスト"/>
        <xdr:cNvSpPr txBox="1"/>
      </xdr:nvSpPr>
      <xdr:spPr>
        <a:xfrm>
          <a:off x="4686300" y="157132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219,539</a:t>
          </a:r>
          <a:endParaRPr kumimoji="1" lang="ja-JP" altLang="en-US" sz="1000" b="1">
            <a:latin typeface="ＭＳ Ｐゴシック"/>
          </a:endParaRPr>
        </a:p>
      </xdr:txBody>
    </xdr:sp>
    <xdr:clientData/>
  </xdr:oneCellAnchor>
  <xdr:twoCellAnchor>
    <xdr:from>
      <xdr:col>6</xdr:col>
      <xdr:colOff>422275</xdr:colOff>
      <xdr:row>92</xdr:row>
      <xdr:rowOff>164667</xdr:rowOff>
    </xdr:from>
    <xdr:to>
      <xdr:col>6</xdr:col>
      <xdr:colOff>600075</xdr:colOff>
      <xdr:row>92</xdr:row>
      <xdr:rowOff>164667</xdr:rowOff>
    </xdr:to>
    <xdr:cxnSp macro="">
      <xdr:nvCxnSpPr>
        <xdr:cNvPr id="230" name="直線コネクタ 229"/>
        <xdr:cNvCxnSpPr/>
      </xdr:nvCxnSpPr>
      <xdr:spPr>
        <a:xfrm>
          <a:off x="4546600" y="15938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94</xdr:row>
      <xdr:rowOff>19982</xdr:rowOff>
    </xdr:from>
    <xdr:to>
      <xdr:col>6</xdr:col>
      <xdr:colOff>511175</xdr:colOff>
      <xdr:row>94</xdr:row>
      <xdr:rowOff>109122</xdr:rowOff>
    </xdr:to>
    <xdr:cxnSp macro="">
      <xdr:nvCxnSpPr>
        <xdr:cNvPr id="231" name="直線コネクタ 230"/>
        <xdr:cNvCxnSpPr/>
      </xdr:nvCxnSpPr>
      <xdr:spPr>
        <a:xfrm>
          <a:off x="3797300" y="16136282"/>
          <a:ext cx="838200" cy="89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86772</xdr:rowOff>
    </xdr:from>
    <xdr:ext cx="534377" cy="259045"/>
    <xdr:sp macro="" textlink="">
      <xdr:nvSpPr>
        <xdr:cNvPr id="232" name="衛生費平均値テキスト"/>
        <xdr:cNvSpPr txBox="1"/>
      </xdr:nvSpPr>
      <xdr:spPr>
        <a:xfrm>
          <a:off x="4686300" y="165459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70,747</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108345</xdr:rowOff>
    </xdr:from>
    <xdr:to>
      <xdr:col>6</xdr:col>
      <xdr:colOff>561975</xdr:colOff>
      <xdr:row>97</xdr:row>
      <xdr:rowOff>38495</xdr:rowOff>
    </xdr:to>
    <xdr:sp macro="" textlink="">
      <xdr:nvSpPr>
        <xdr:cNvPr id="233" name="フローチャート : 判断 232"/>
        <xdr:cNvSpPr/>
      </xdr:nvSpPr>
      <xdr:spPr>
        <a:xfrm>
          <a:off x="4584700" y="16567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94</xdr:row>
      <xdr:rowOff>19982</xdr:rowOff>
    </xdr:from>
    <xdr:to>
      <xdr:col>5</xdr:col>
      <xdr:colOff>358775</xdr:colOff>
      <xdr:row>94</xdr:row>
      <xdr:rowOff>157211</xdr:rowOff>
    </xdr:to>
    <xdr:cxnSp macro="">
      <xdr:nvCxnSpPr>
        <xdr:cNvPr id="234" name="直線コネクタ 233"/>
        <xdr:cNvCxnSpPr/>
      </xdr:nvCxnSpPr>
      <xdr:spPr>
        <a:xfrm flipV="1">
          <a:off x="2908300" y="16136282"/>
          <a:ext cx="889000" cy="137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106113</xdr:rowOff>
    </xdr:from>
    <xdr:to>
      <xdr:col>5</xdr:col>
      <xdr:colOff>409575</xdr:colOff>
      <xdr:row>97</xdr:row>
      <xdr:rowOff>36263</xdr:rowOff>
    </xdr:to>
    <xdr:sp macro="" textlink="">
      <xdr:nvSpPr>
        <xdr:cNvPr id="235" name="フローチャート : 判断 234"/>
        <xdr:cNvSpPr/>
      </xdr:nvSpPr>
      <xdr:spPr>
        <a:xfrm>
          <a:off x="3746500" y="16565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27390</xdr:rowOff>
    </xdr:from>
    <xdr:ext cx="534377" cy="259045"/>
    <xdr:sp macro="" textlink="">
      <xdr:nvSpPr>
        <xdr:cNvPr id="236" name="テキスト ボックス 235"/>
        <xdr:cNvSpPr txBox="1"/>
      </xdr:nvSpPr>
      <xdr:spPr>
        <a:xfrm>
          <a:off x="3530111" y="166580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71,235</a:t>
          </a:r>
          <a:endParaRPr kumimoji="1" lang="ja-JP" altLang="en-US" sz="1000" b="1">
            <a:solidFill>
              <a:srgbClr val="000080"/>
            </a:solidFill>
            <a:latin typeface="ＭＳ Ｐゴシック"/>
          </a:endParaRPr>
        </a:p>
      </xdr:txBody>
    </xdr:sp>
    <xdr:clientData/>
  </xdr:oneCellAnchor>
  <xdr:twoCellAnchor>
    <xdr:from>
      <xdr:col>2</xdr:col>
      <xdr:colOff>638175</xdr:colOff>
      <xdr:row>94</xdr:row>
      <xdr:rowOff>157211</xdr:rowOff>
    </xdr:from>
    <xdr:to>
      <xdr:col>4</xdr:col>
      <xdr:colOff>155575</xdr:colOff>
      <xdr:row>95</xdr:row>
      <xdr:rowOff>96408</xdr:rowOff>
    </xdr:to>
    <xdr:cxnSp macro="">
      <xdr:nvCxnSpPr>
        <xdr:cNvPr id="237" name="直線コネクタ 236"/>
        <xdr:cNvCxnSpPr/>
      </xdr:nvCxnSpPr>
      <xdr:spPr>
        <a:xfrm flipV="1">
          <a:off x="2019300" y="16273511"/>
          <a:ext cx="889000" cy="1106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130972</xdr:rowOff>
    </xdr:from>
    <xdr:to>
      <xdr:col>4</xdr:col>
      <xdr:colOff>206375</xdr:colOff>
      <xdr:row>97</xdr:row>
      <xdr:rowOff>61122</xdr:rowOff>
    </xdr:to>
    <xdr:sp macro="" textlink="">
      <xdr:nvSpPr>
        <xdr:cNvPr id="238" name="フローチャート : 判断 237"/>
        <xdr:cNvSpPr/>
      </xdr:nvSpPr>
      <xdr:spPr>
        <a:xfrm>
          <a:off x="2857500" y="16590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52249</xdr:rowOff>
    </xdr:from>
    <xdr:ext cx="534377" cy="259045"/>
    <xdr:sp macro="" textlink="">
      <xdr:nvSpPr>
        <xdr:cNvPr id="239" name="テキスト ボックス 238"/>
        <xdr:cNvSpPr txBox="1"/>
      </xdr:nvSpPr>
      <xdr:spPr>
        <a:xfrm>
          <a:off x="2641111" y="166828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65,798</a:t>
          </a:r>
          <a:endParaRPr kumimoji="1" lang="ja-JP" altLang="en-US" sz="1000" b="1">
            <a:solidFill>
              <a:srgbClr val="000080"/>
            </a:solidFill>
            <a:latin typeface="ＭＳ Ｐゴシック"/>
          </a:endParaRPr>
        </a:p>
      </xdr:txBody>
    </xdr:sp>
    <xdr:clientData/>
  </xdr:oneCellAnchor>
  <xdr:twoCellAnchor>
    <xdr:from>
      <xdr:col>1</xdr:col>
      <xdr:colOff>434975</xdr:colOff>
      <xdr:row>92</xdr:row>
      <xdr:rowOff>100966</xdr:rowOff>
    </xdr:from>
    <xdr:to>
      <xdr:col>2</xdr:col>
      <xdr:colOff>638175</xdr:colOff>
      <xdr:row>95</xdr:row>
      <xdr:rowOff>96408</xdr:rowOff>
    </xdr:to>
    <xdr:cxnSp macro="">
      <xdr:nvCxnSpPr>
        <xdr:cNvPr id="240" name="直線コネクタ 239"/>
        <xdr:cNvCxnSpPr/>
      </xdr:nvCxnSpPr>
      <xdr:spPr>
        <a:xfrm>
          <a:off x="1130300" y="15874366"/>
          <a:ext cx="889000" cy="509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156118</xdr:rowOff>
    </xdr:from>
    <xdr:to>
      <xdr:col>3</xdr:col>
      <xdr:colOff>3175</xdr:colOff>
      <xdr:row>97</xdr:row>
      <xdr:rowOff>86268</xdr:rowOff>
    </xdr:to>
    <xdr:sp macro="" textlink="">
      <xdr:nvSpPr>
        <xdr:cNvPr id="241" name="フローチャート : 判断 240"/>
        <xdr:cNvSpPr/>
      </xdr:nvSpPr>
      <xdr:spPr>
        <a:xfrm>
          <a:off x="1968500" y="16615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77395</xdr:rowOff>
    </xdr:from>
    <xdr:ext cx="534377" cy="259045"/>
    <xdr:sp macro="" textlink="">
      <xdr:nvSpPr>
        <xdr:cNvPr id="242" name="テキスト ボックス 241"/>
        <xdr:cNvSpPr txBox="1"/>
      </xdr:nvSpPr>
      <xdr:spPr>
        <a:xfrm>
          <a:off x="1752111" y="16708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60,298</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162376</xdr:rowOff>
    </xdr:from>
    <xdr:to>
      <xdr:col>1</xdr:col>
      <xdr:colOff>485775</xdr:colOff>
      <xdr:row>97</xdr:row>
      <xdr:rowOff>92526</xdr:rowOff>
    </xdr:to>
    <xdr:sp macro="" textlink="">
      <xdr:nvSpPr>
        <xdr:cNvPr id="243" name="フローチャート : 判断 242"/>
        <xdr:cNvSpPr/>
      </xdr:nvSpPr>
      <xdr:spPr>
        <a:xfrm>
          <a:off x="1079500" y="16621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83653</xdr:rowOff>
    </xdr:from>
    <xdr:ext cx="534377" cy="259045"/>
    <xdr:sp macro="" textlink="">
      <xdr:nvSpPr>
        <xdr:cNvPr id="244" name="テキスト ボックス 243"/>
        <xdr:cNvSpPr txBox="1"/>
      </xdr:nvSpPr>
      <xdr:spPr>
        <a:xfrm>
          <a:off x="863111" y="167143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58,929</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5" name="テキスト ボックス 244"/>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6" name="テキスト ボックス 245"/>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7" name="テキスト ボックス 246"/>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8" name="テキスト ボックス 247"/>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49" name="テキスト ボックス 248"/>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94</xdr:row>
      <xdr:rowOff>58322</xdr:rowOff>
    </xdr:from>
    <xdr:to>
      <xdr:col>6</xdr:col>
      <xdr:colOff>561975</xdr:colOff>
      <xdr:row>94</xdr:row>
      <xdr:rowOff>159922</xdr:rowOff>
    </xdr:to>
    <xdr:sp macro="" textlink="">
      <xdr:nvSpPr>
        <xdr:cNvPr id="250" name="円/楕円 249"/>
        <xdr:cNvSpPr/>
      </xdr:nvSpPr>
      <xdr:spPr>
        <a:xfrm>
          <a:off x="4584700" y="16174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93</xdr:row>
      <xdr:rowOff>81199</xdr:rowOff>
    </xdr:from>
    <xdr:ext cx="599010" cy="259045"/>
    <xdr:sp macro="" textlink="">
      <xdr:nvSpPr>
        <xdr:cNvPr id="251" name="衛生費該当値テキスト"/>
        <xdr:cNvSpPr txBox="1"/>
      </xdr:nvSpPr>
      <xdr:spPr>
        <a:xfrm>
          <a:off x="4686300" y="160260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156,688</a:t>
          </a:r>
          <a:endParaRPr kumimoji="1" lang="ja-JP" altLang="en-US" sz="1000" b="1">
            <a:solidFill>
              <a:srgbClr val="FF0000"/>
            </a:solidFill>
            <a:latin typeface="ＭＳ Ｐゴシック"/>
          </a:endParaRPr>
        </a:p>
      </xdr:txBody>
    </xdr:sp>
    <xdr:clientData/>
  </xdr:oneCellAnchor>
  <xdr:twoCellAnchor>
    <xdr:from>
      <xdr:col>5</xdr:col>
      <xdr:colOff>307975</xdr:colOff>
      <xdr:row>93</xdr:row>
      <xdr:rowOff>140632</xdr:rowOff>
    </xdr:from>
    <xdr:to>
      <xdr:col>5</xdr:col>
      <xdr:colOff>409575</xdr:colOff>
      <xdr:row>94</xdr:row>
      <xdr:rowOff>70782</xdr:rowOff>
    </xdr:to>
    <xdr:sp macro="" textlink="">
      <xdr:nvSpPr>
        <xdr:cNvPr id="252" name="円/楕円 251"/>
        <xdr:cNvSpPr/>
      </xdr:nvSpPr>
      <xdr:spPr>
        <a:xfrm>
          <a:off x="3746500" y="16085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92</xdr:row>
      <xdr:rowOff>87309</xdr:rowOff>
    </xdr:from>
    <xdr:ext cx="599010" cy="259045"/>
    <xdr:sp macro="" textlink="">
      <xdr:nvSpPr>
        <xdr:cNvPr id="253" name="テキスト ボックス 252"/>
        <xdr:cNvSpPr txBox="1"/>
      </xdr:nvSpPr>
      <xdr:spPr>
        <a:xfrm>
          <a:off x="3497794" y="158607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176,185</a:t>
          </a:r>
          <a:endParaRPr kumimoji="1" lang="ja-JP" altLang="en-US" sz="1000" b="1">
            <a:solidFill>
              <a:srgbClr val="FF0000"/>
            </a:solidFill>
            <a:latin typeface="ＭＳ Ｐゴシック"/>
          </a:endParaRPr>
        </a:p>
      </xdr:txBody>
    </xdr:sp>
    <xdr:clientData/>
  </xdr:oneCellAnchor>
  <xdr:twoCellAnchor>
    <xdr:from>
      <xdr:col>4</xdr:col>
      <xdr:colOff>104775</xdr:colOff>
      <xdr:row>94</xdr:row>
      <xdr:rowOff>106411</xdr:rowOff>
    </xdr:from>
    <xdr:to>
      <xdr:col>4</xdr:col>
      <xdr:colOff>206375</xdr:colOff>
      <xdr:row>95</xdr:row>
      <xdr:rowOff>36561</xdr:rowOff>
    </xdr:to>
    <xdr:sp macro="" textlink="">
      <xdr:nvSpPr>
        <xdr:cNvPr id="254" name="円/楕円 253"/>
        <xdr:cNvSpPr/>
      </xdr:nvSpPr>
      <xdr:spPr>
        <a:xfrm>
          <a:off x="2857500" y="16222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93</xdr:row>
      <xdr:rowOff>53088</xdr:rowOff>
    </xdr:from>
    <xdr:ext cx="599010" cy="259045"/>
    <xdr:sp macro="" textlink="">
      <xdr:nvSpPr>
        <xdr:cNvPr id="255" name="テキスト ボックス 254"/>
        <xdr:cNvSpPr txBox="1"/>
      </xdr:nvSpPr>
      <xdr:spPr>
        <a:xfrm>
          <a:off x="2608794" y="159979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146,170</a:t>
          </a:r>
          <a:endParaRPr kumimoji="1" lang="ja-JP" altLang="en-US" sz="1000" b="1">
            <a:solidFill>
              <a:srgbClr val="FF0000"/>
            </a:solidFill>
            <a:latin typeface="ＭＳ Ｐゴシック"/>
          </a:endParaRPr>
        </a:p>
      </xdr:txBody>
    </xdr:sp>
    <xdr:clientData/>
  </xdr:oneCellAnchor>
  <xdr:twoCellAnchor>
    <xdr:from>
      <xdr:col>2</xdr:col>
      <xdr:colOff>587375</xdr:colOff>
      <xdr:row>95</xdr:row>
      <xdr:rowOff>45608</xdr:rowOff>
    </xdr:from>
    <xdr:to>
      <xdr:col>3</xdr:col>
      <xdr:colOff>3175</xdr:colOff>
      <xdr:row>95</xdr:row>
      <xdr:rowOff>147208</xdr:rowOff>
    </xdr:to>
    <xdr:sp macro="" textlink="">
      <xdr:nvSpPr>
        <xdr:cNvPr id="256" name="円/楕円 255"/>
        <xdr:cNvSpPr/>
      </xdr:nvSpPr>
      <xdr:spPr>
        <a:xfrm>
          <a:off x="1968500" y="16333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93</xdr:row>
      <xdr:rowOff>163735</xdr:rowOff>
    </xdr:from>
    <xdr:ext cx="599010" cy="259045"/>
    <xdr:sp macro="" textlink="">
      <xdr:nvSpPr>
        <xdr:cNvPr id="257" name="テキスト ボックス 256"/>
        <xdr:cNvSpPr txBox="1"/>
      </xdr:nvSpPr>
      <xdr:spPr>
        <a:xfrm>
          <a:off x="1719794" y="161085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121,969</a:t>
          </a:r>
          <a:endParaRPr kumimoji="1" lang="ja-JP" altLang="en-US" sz="1000" b="1">
            <a:solidFill>
              <a:srgbClr val="FF0000"/>
            </a:solidFill>
            <a:latin typeface="ＭＳ Ｐゴシック"/>
          </a:endParaRPr>
        </a:p>
      </xdr:txBody>
    </xdr:sp>
    <xdr:clientData/>
  </xdr:oneCellAnchor>
  <xdr:twoCellAnchor>
    <xdr:from>
      <xdr:col>1</xdr:col>
      <xdr:colOff>384175</xdr:colOff>
      <xdr:row>92</xdr:row>
      <xdr:rowOff>50166</xdr:rowOff>
    </xdr:from>
    <xdr:to>
      <xdr:col>1</xdr:col>
      <xdr:colOff>485775</xdr:colOff>
      <xdr:row>92</xdr:row>
      <xdr:rowOff>151766</xdr:rowOff>
    </xdr:to>
    <xdr:sp macro="" textlink="">
      <xdr:nvSpPr>
        <xdr:cNvPr id="258" name="円/楕円 257"/>
        <xdr:cNvSpPr/>
      </xdr:nvSpPr>
      <xdr:spPr>
        <a:xfrm>
          <a:off x="1079500" y="15823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90</xdr:row>
      <xdr:rowOff>168293</xdr:rowOff>
    </xdr:from>
    <xdr:ext cx="599010" cy="259045"/>
    <xdr:sp macro="" textlink="">
      <xdr:nvSpPr>
        <xdr:cNvPr id="259" name="テキスト ボックス 258"/>
        <xdr:cNvSpPr txBox="1"/>
      </xdr:nvSpPr>
      <xdr:spPr>
        <a:xfrm>
          <a:off x="830794" y="155987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233,472</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0" name="正方形/長方形 259"/>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1" name="正方形/長方形 260"/>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2" name="正方形/長方形 261"/>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3" name="正方形/長方形 262"/>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4" name="正方形/長方形 263"/>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5" name="正方形/長方形 264"/>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6" name="正方形/長方形 265"/>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1,040</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7" name="正方形/長方形 266"/>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8" name="テキスト ボックス 267"/>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69" name="直線コネクタ 268"/>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0" name="直線コネクタ 269"/>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1" name="テキスト ボックス 270"/>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2" name="直線コネクタ 271"/>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35577</xdr:rowOff>
    </xdr:from>
    <xdr:ext cx="467179" cy="259045"/>
    <xdr:sp macro="" textlink="">
      <xdr:nvSpPr>
        <xdr:cNvPr id="273" name="テキスト ボックス 272"/>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4" name="直線コネクタ 273"/>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75" name="テキスト ボックス 274"/>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6" name="直線コネクタ 275"/>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130827</xdr:rowOff>
    </xdr:from>
    <xdr:ext cx="531299" cy="259045"/>
    <xdr:sp macro="" textlink="">
      <xdr:nvSpPr>
        <xdr:cNvPr id="277" name="テキスト ボックス 276"/>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78" name="直線コネクタ 277"/>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92727</xdr:rowOff>
    </xdr:from>
    <xdr:ext cx="531299" cy="259045"/>
    <xdr:sp macro="" textlink="">
      <xdr:nvSpPr>
        <xdr:cNvPr id="279" name="テキスト ボックス 278"/>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0" name="直線コネクタ 279"/>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1" name="テキスト ボックス 280"/>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2"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131166</xdr:rowOff>
    </xdr:from>
    <xdr:to>
      <xdr:col>15</xdr:col>
      <xdr:colOff>180340</xdr:colOff>
      <xdr:row>39</xdr:row>
      <xdr:rowOff>44450</xdr:rowOff>
    </xdr:to>
    <xdr:cxnSp macro="">
      <xdr:nvCxnSpPr>
        <xdr:cNvPr id="283" name="直線コネクタ 282"/>
        <xdr:cNvCxnSpPr/>
      </xdr:nvCxnSpPr>
      <xdr:spPr>
        <a:xfrm flipV="1">
          <a:off x="10475595" y="5274666"/>
          <a:ext cx="1270" cy="14563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48277</xdr:rowOff>
    </xdr:from>
    <xdr:ext cx="249299" cy="259045"/>
    <xdr:sp macro="" textlink="">
      <xdr:nvSpPr>
        <xdr:cNvPr id="284"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85" name="直線コネクタ 284"/>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77843</xdr:rowOff>
    </xdr:from>
    <xdr:ext cx="534377" cy="259045"/>
    <xdr:sp macro="" textlink="">
      <xdr:nvSpPr>
        <xdr:cNvPr id="286" name="労働費最大値テキスト"/>
        <xdr:cNvSpPr txBox="1"/>
      </xdr:nvSpPr>
      <xdr:spPr>
        <a:xfrm>
          <a:off x="10528300" y="5049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19,112</a:t>
          </a:r>
          <a:endParaRPr kumimoji="1" lang="ja-JP" altLang="en-US" sz="1000" b="1">
            <a:latin typeface="ＭＳ Ｐゴシック"/>
          </a:endParaRPr>
        </a:p>
      </xdr:txBody>
    </xdr:sp>
    <xdr:clientData/>
  </xdr:oneCellAnchor>
  <xdr:twoCellAnchor>
    <xdr:from>
      <xdr:col>15</xdr:col>
      <xdr:colOff>92075</xdr:colOff>
      <xdr:row>30</xdr:row>
      <xdr:rowOff>131166</xdr:rowOff>
    </xdr:from>
    <xdr:to>
      <xdr:col>15</xdr:col>
      <xdr:colOff>269875</xdr:colOff>
      <xdr:row>30</xdr:row>
      <xdr:rowOff>131166</xdr:rowOff>
    </xdr:to>
    <xdr:cxnSp macro="">
      <xdr:nvCxnSpPr>
        <xdr:cNvPr id="287" name="直線コネクタ 286"/>
        <xdr:cNvCxnSpPr/>
      </xdr:nvCxnSpPr>
      <xdr:spPr>
        <a:xfrm>
          <a:off x="10388600" y="52746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30</xdr:row>
      <xdr:rowOff>131166</xdr:rowOff>
    </xdr:from>
    <xdr:to>
      <xdr:col>15</xdr:col>
      <xdr:colOff>180975</xdr:colOff>
      <xdr:row>32</xdr:row>
      <xdr:rowOff>16561</xdr:rowOff>
    </xdr:to>
    <xdr:cxnSp macro="">
      <xdr:nvCxnSpPr>
        <xdr:cNvPr id="288" name="直線コネクタ 287"/>
        <xdr:cNvCxnSpPr/>
      </xdr:nvCxnSpPr>
      <xdr:spPr>
        <a:xfrm flipV="1">
          <a:off x="9639300" y="5274666"/>
          <a:ext cx="838200" cy="228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33799</xdr:rowOff>
    </xdr:from>
    <xdr:ext cx="469744" cy="259045"/>
    <xdr:sp macro="" textlink="">
      <xdr:nvSpPr>
        <xdr:cNvPr id="289" name="労働費平均値テキスト"/>
        <xdr:cNvSpPr txBox="1"/>
      </xdr:nvSpPr>
      <xdr:spPr>
        <a:xfrm>
          <a:off x="10528300" y="654889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1,440</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55372</xdr:rowOff>
    </xdr:from>
    <xdr:to>
      <xdr:col>15</xdr:col>
      <xdr:colOff>231775</xdr:colOff>
      <xdr:row>38</xdr:row>
      <xdr:rowOff>156972</xdr:rowOff>
    </xdr:to>
    <xdr:sp macro="" textlink="">
      <xdr:nvSpPr>
        <xdr:cNvPr id="290" name="フローチャート : 判断 289"/>
        <xdr:cNvSpPr/>
      </xdr:nvSpPr>
      <xdr:spPr>
        <a:xfrm>
          <a:off x="10426700" y="6570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31</xdr:row>
      <xdr:rowOff>113487</xdr:rowOff>
    </xdr:from>
    <xdr:to>
      <xdr:col>14</xdr:col>
      <xdr:colOff>28575</xdr:colOff>
      <xdr:row>32</xdr:row>
      <xdr:rowOff>16561</xdr:rowOff>
    </xdr:to>
    <xdr:cxnSp macro="">
      <xdr:nvCxnSpPr>
        <xdr:cNvPr id="291" name="直線コネクタ 290"/>
        <xdr:cNvCxnSpPr/>
      </xdr:nvCxnSpPr>
      <xdr:spPr>
        <a:xfrm>
          <a:off x="8750300" y="5428437"/>
          <a:ext cx="889000" cy="74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141706</xdr:rowOff>
    </xdr:from>
    <xdr:to>
      <xdr:col>14</xdr:col>
      <xdr:colOff>79375</xdr:colOff>
      <xdr:row>38</xdr:row>
      <xdr:rowOff>71856</xdr:rowOff>
    </xdr:to>
    <xdr:sp macro="" textlink="">
      <xdr:nvSpPr>
        <xdr:cNvPr id="292" name="フローチャート : 判断 291"/>
        <xdr:cNvSpPr/>
      </xdr:nvSpPr>
      <xdr:spPr>
        <a:xfrm>
          <a:off x="9588500" y="6485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38</xdr:row>
      <xdr:rowOff>62984</xdr:rowOff>
    </xdr:from>
    <xdr:ext cx="469744" cy="259045"/>
    <xdr:sp macro="" textlink="">
      <xdr:nvSpPr>
        <xdr:cNvPr id="293" name="テキスト ボックス 292"/>
        <xdr:cNvSpPr txBox="1"/>
      </xdr:nvSpPr>
      <xdr:spPr>
        <a:xfrm>
          <a:off x="9404427" y="65780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2,557</a:t>
          </a:r>
          <a:endParaRPr kumimoji="1" lang="ja-JP" altLang="en-US" sz="1000" b="1">
            <a:solidFill>
              <a:srgbClr val="000080"/>
            </a:solidFill>
            <a:latin typeface="ＭＳ Ｐゴシック"/>
          </a:endParaRPr>
        </a:p>
      </xdr:txBody>
    </xdr:sp>
    <xdr:clientData/>
  </xdr:oneCellAnchor>
  <xdr:twoCellAnchor>
    <xdr:from>
      <xdr:col>11</xdr:col>
      <xdr:colOff>307975</xdr:colOff>
      <xdr:row>31</xdr:row>
      <xdr:rowOff>113487</xdr:rowOff>
    </xdr:from>
    <xdr:to>
      <xdr:col>12</xdr:col>
      <xdr:colOff>511175</xdr:colOff>
      <xdr:row>32</xdr:row>
      <xdr:rowOff>135509</xdr:rowOff>
    </xdr:to>
    <xdr:cxnSp macro="">
      <xdr:nvCxnSpPr>
        <xdr:cNvPr id="294" name="直線コネクタ 293"/>
        <xdr:cNvCxnSpPr/>
      </xdr:nvCxnSpPr>
      <xdr:spPr>
        <a:xfrm flipV="1">
          <a:off x="7861300" y="5428437"/>
          <a:ext cx="889000" cy="193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111989</xdr:rowOff>
    </xdr:from>
    <xdr:to>
      <xdr:col>12</xdr:col>
      <xdr:colOff>561975</xdr:colOff>
      <xdr:row>38</xdr:row>
      <xdr:rowOff>42139</xdr:rowOff>
    </xdr:to>
    <xdr:sp macro="" textlink="">
      <xdr:nvSpPr>
        <xdr:cNvPr id="295" name="フローチャート : 判断 294"/>
        <xdr:cNvSpPr/>
      </xdr:nvSpPr>
      <xdr:spPr>
        <a:xfrm>
          <a:off x="8699500" y="6455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38</xdr:row>
      <xdr:rowOff>33266</xdr:rowOff>
    </xdr:from>
    <xdr:ext cx="469744" cy="259045"/>
    <xdr:sp macro="" textlink="">
      <xdr:nvSpPr>
        <xdr:cNvPr id="296" name="テキスト ボックス 295"/>
        <xdr:cNvSpPr txBox="1"/>
      </xdr:nvSpPr>
      <xdr:spPr>
        <a:xfrm>
          <a:off x="8515427" y="65483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2,947</a:t>
          </a:r>
          <a:endParaRPr kumimoji="1" lang="ja-JP" altLang="en-US" sz="1000" b="1">
            <a:solidFill>
              <a:srgbClr val="000080"/>
            </a:solidFill>
            <a:latin typeface="ＭＳ Ｐゴシック"/>
          </a:endParaRPr>
        </a:p>
      </xdr:txBody>
    </xdr:sp>
    <xdr:clientData/>
  </xdr:oneCellAnchor>
  <xdr:twoCellAnchor>
    <xdr:from>
      <xdr:col>10</xdr:col>
      <xdr:colOff>104775</xdr:colOff>
      <xdr:row>32</xdr:row>
      <xdr:rowOff>135509</xdr:rowOff>
    </xdr:from>
    <xdr:to>
      <xdr:col>11</xdr:col>
      <xdr:colOff>307975</xdr:colOff>
      <xdr:row>32</xdr:row>
      <xdr:rowOff>155321</xdr:rowOff>
    </xdr:to>
    <xdr:cxnSp macro="">
      <xdr:nvCxnSpPr>
        <xdr:cNvPr id="297" name="直線コネクタ 296"/>
        <xdr:cNvCxnSpPr/>
      </xdr:nvCxnSpPr>
      <xdr:spPr>
        <a:xfrm flipV="1">
          <a:off x="6972300" y="5621909"/>
          <a:ext cx="889000" cy="19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91567</xdr:rowOff>
    </xdr:from>
    <xdr:to>
      <xdr:col>11</xdr:col>
      <xdr:colOff>358775</xdr:colOff>
      <xdr:row>38</xdr:row>
      <xdr:rowOff>21717</xdr:rowOff>
    </xdr:to>
    <xdr:sp macro="" textlink="">
      <xdr:nvSpPr>
        <xdr:cNvPr id="298" name="フローチャート : 判断 297"/>
        <xdr:cNvSpPr/>
      </xdr:nvSpPr>
      <xdr:spPr>
        <a:xfrm>
          <a:off x="7810500" y="6435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38</xdr:row>
      <xdr:rowOff>12844</xdr:rowOff>
    </xdr:from>
    <xdr:ext cx="469744" cy="259045"/>
    <xdr:sp macro="" textlink="">
      <xdr:nvSpPr>
        <xdr:cNvPr id="299" name="テキスト ボックス 298"/>
        <xdr:cNvSpPr txBox="1"/>
      </xdr:nvSpPr>
      <xdr:spPr>
        <a:xfrm>
          <a:off x="7626427" y="65279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3,215</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136677</xdr:rowOff>
    </xdr:from>
    <xdr:to>
      <xdr:col>10</xdr:col>
      <xdr:colOff>155575</xdr:colOff>
      <xdr:row>37</xdr:row>
      <xdr:rowOff>66827</xdr:rowOff>
    </xdr:to>
    <xdr:sp macro="" textlink="">
      <xdr:nvSpPr>
        <xdr:cNvPr id="300" name="フローチャート : 判断 299"/>
        <xdr:cNvSpPr/>
      </xdr:nvSpPr>
      <xdr:spPr>
        <a:xfrm>
          <a:off x="6921500" y="6308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37</xdr:row>
      <xdr:rowOff>57954</xdr:rowOff>
    </xdr:from>
    <xdr:ext cx="469744" cy="259045"/>
    <xdr:sp macro="" textlink="">
      <xdr:nvSpPr>
        <xdr:cNvPr id="301" name="テキスト ボックス 300"/>
        <xdr:cNvSpPr txBox="1"/>
      </xdr:nvSpPr>
      <xdr:spPr>
        <a:xfrm>
          <a:off x="6737427" y="64016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4,873</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2" name="テキスト ボックス 301"/>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3" name="テキスト ボックス 302"/>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4" name="テキスト ボックス 303"/>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5" name="テキスト ボックス 304"/>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6" name="テキスト ボックス 305"/>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30</xdr:row>
      <xdr:rowOff>80366</xdr:rowOff>
    </xdr:from>
    <xdr:to>
      <xdr:col>15</xdr:col>
      <xdr:colOff>231775</xdr:colOff>
      <xdr:row>31</xdr:row>
      <xdr:rowOff>10516</xdr:rowOff>
    </xdr:to>
    <xdr:sp macro="" textlink="">
      <xdr:nvSpPr>
        <xdr:cNvPr id="307" name="円/楕円 306"/>
        <xdr:cNvSpPr/>
      </xdr:nvSpPr>
      <xdr:spPr>
        <a:xfrm>
          <a:off x="10426700" y="5223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30</xdr:row>
      <xdr:rowOff>33393</xdr:rowOff>
    </xdr:from>
    <xdr:ext cx="534377" cy="259045"/>
    <xdr:sp macro="" textlink="">
      <xdr:nvSpPr>
        <xdr:cNvPr id="308" name="労働費該当値テキスト"/>
        <xdr:cNvSpPr txBox="1"/>
      </xdr:nvSpPr>
      <xdr:spPr>
        <a:xfrm>
          <a:off x="10528300" y="5176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19,112</a:t>
          </a:r>
          <a:endParaRPr kumimoji="1" lang="ja-JP" altLang="en-US" sz="1000" b="1">
            <a:solidFill>
              <a:srgbClr val="FF0000"/>
            </a:solidFill>
            <a:latin typeface="ＭＳ Ｐゴシック"/>
          </a:endParaRPr>
        </a:p>
      </xdr:txBody>
    </xdr:sp>
    <xdr:clientData/>
  </xdr:oneCellAnchor>
  <xdr:twoCellAnchor>
    <xdr:from>
      <xdr:col>13</xdr:col>
      <xdr:colOff>663575</xdr:colOff>
      <xdr:row>31</xdr:row>
      <xdr:rowOff>137211</xdr:rowOff>
    </xdr:from>
    <xdr:to>
      <xdr:col>14</xdr:col>
      <xdr:colOff>79375</xdr:colOff>
      <xdr:row>32</xdr:row>
      <xdr:rowOff>67361</xdr:rowOff>
    </xdr:to>
    <xdr:sp macro="" textlink="">
      <xdr:nvSpPr>
        <xdr:cNvPr id="309" name="円/楕円 308"/>
        <xdr:cNvSpPr/>
      </xdr:nvSpPr>
      <xdr:spPr>
        <a:xfrm>
          <a:off x="9588500" y="545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30</xdr:row>
      <xdr:rowOff>83888</xdr:rowOff>
    </xdr:from>
    <xdr:ext cx="534377" cy="259045"/>
    <xdr:sp macro="" textlink="">
      <xdr:nvSpPr>
        <xdr:cNvPr id="310" name="テキスト ボックス 309"/>
        <xdr:cNvSpPr txBox="1"/>
      </xdr:nvSpPr>
      <xdr:spPr>
        <a:xfrm>
          <a:off x="9372111" y="52273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16,116</a:t>
          </a:r>
          <a:endParaRPr kumimoji="1" lang="ja-JP" altLang="en-US" sz="1000" b="1">
            <a:solidFill>
              <a:srgbClr val="FF0000"/>
            </a:solidFill>
            <a:latin typeface="ＭＳ Ｐゴシック"/>
          </a:endParaRPr>
        </a:p>
      </xdr:txBody>
    </xdr:sp>
    <xdr:clientData/>
  </xdr:oneCellAnchor>
  <xdr:twoCellAnchor>
    <xdr:from>
      <xdr:col>12</xdr:col>
      <xdr:colOff>460375</xdr:colOff>
      <xdr:row>31</xdr:row>
      <xdr:rowOff>62687</xdr:rowOff>
    </xdr:from>
    <xdr:to>
      <xdr:col>12</xdr:col>
      <xdr:colOff>561975</xdr:colOff>
      <xdr:row>31</xdr:row>
      <xdr:rowOff>164287</xdr:rowOff>
    </xdr:to>
    <xdr:sp macro="" textlink="">
      <xdr:nvSpPr>
        <xdr:cNvPr id="311" name="円/楕円 310"/>
        <xdr:cNvSpPr/>
      </xdr:nvSpPr>
      <xdr:spPr>
        <a:xfrm>
          <a:off x="8699500" y="5377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30</xdr:row>
      <xdr:rowOff>9364</xdr:rowOff>
    </xdr:from>
    <xdr:ext cx="534377" cy="259045"/>
    <xdr:sp macro="" textlink="">
      <xdr:nvSpPr>
        <xdr:cNvPr id="312" name="テキスト ボックス 311"/>
        <xdr:cNvSpPr txBox="1"/>
      </xdr:nvSpPr>
      <xdr:spPr>
        <a:xfrm>
          <a:off x="8483111" y="5152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17,094</a:t>
          </a:r>
          <a:endParaRPr kumimoji="1" lang="ja-JP" altLang="en-US" sz="1000" b="1">
            <a:solidFill>
              <a:srgbClr val="FF0000"/>
            </a:solidFill>
            <a:latin typeface="ＭＳ Ｐゴシック"/>
          </a:endParaRPr>
        </a:p>
      </xdr:txBody>
    </xdr:sp>
    <xdr:clientData/>
  </xdr:oneCellAnchor>
  <xdr:twoCellAnchor>
    <xdr:from>
      <xdr:col>11</xdr:col>
      <xdr:colOff>257175</xdr:colOff>
      <xdr:row>32</xdr:row>
      <xdr:rowOff>84709</xdr:rowOff>
    </xdr:from>
    <xdr:to>
      <xdr:col>11</xdr:col>
      <xdr:colOff>358775</xdr:colOff>
      <xdr:row>33</xdr:row>
      <xdr:rowOff>14859</xdr:rowOff>
    </xdr:to>
    <xdr:sp macro="" textlink="">
      <xdr:nvSpPr>
        <xdr:cNvPr id="313" name="円/楕円 312"/>
        <xdr:cNvSpPr/>
      </xdr:nvSpPr>
      <xdr:spPr>
        <a:xfrm>
          <a:off x="7810500" y="5571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31</xdr:row>
      <xdr:rowOff>31386</xdr:rowOff>
    </xdr:from>
    <xdr:ext cx="534377" cy="259045"/>
    <xdr:sp macro="" textlink="">
      <xdr:nvSpPr>
        <xdr:cNvPr id="314" name="テキスト ボックス 313"/>
        <xdr:cNvSpPr txBox="1"/>
      </xdr:nvSpPr>
      <xdr:spPr>
        <a:xfrm>
          <a:off x="7594111" y="53463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14,555</a:t>
          </a:r>
          <a:endParaRPr kumimoji="1" lang="ja-JP" altLang="en-US" sz="1000" b="1">
            <a:solidFill>
              <a:srgbClr val="FF0000"/>
            </a:solidFill>
            <a:latin typeface="ＭＳ Ｐゴシック"/>
          </a:endParaRPr>
        </a:p>
      </xdr:txBody>
    </xdr:sp>
    <xdr:clientData/>
  </xdr:oneCellAnchor>
  <xdr:twoCellAnchor>
    <xdr:from>
      <xdr:col>10</xdr:col>
      <xdr:colOff>53975</xdr:colOff>
      <xdr:row>32</xdr:row>
      <xdr:rowOff>104521</xdr:rowOff>
    </xdr:from>
    <xdr:to>
      <xdr:col>10</xdr:col>
      <xdr:colOff>155575</xdr:colOff>
      <xdr:row>33</xdr:row>
      <xdr:rowOff>34671</xdr:rowOff>
    </xdr:to>
    <xdr:sp macro="" textlink="">
      <xdr:nvSpPr>
        <xdr:cNvPr id="315" name="円/楕円 314"/>
        <xdr:cNvSpPr/>
      </xdr:nvSpPr>
      <xdr:spPr>
        <a:xfrm>
          <a:off x="6921500" y="5590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31</xdr:row>
      <xdr:rowOff>51198</xdr:rowOff>
    </xdr:from>
    <xdr:ext cx="534377" cy="259045"/>
    <xdr:sp macro="" textlink="">
      <xdr:nvSpPr>
        <xdr:cNvPr id="316" name="テキスト ボックス 315"/>
        <xdr:cNvSpPr txBox="1"/>
      </xdr:nvSpPr>
      <xdr:spPr>
        <a:xfrm>
          <a:off x="6705111" y="53661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14,295</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7" name="正方形/長方形 316"/>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8" name="正方形/長方形 317"/>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19" name="正方形/長方形 318"/>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24/63</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0" name="正方形/長方形 319"/>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1" name="正方形/長方形 320"/>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2" name="正方形/長方形 321"/>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3" name="正方形/長方形 322"/>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604</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4" name="正方形/長方形 323"/>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5" name="テキスト ボックス 324"/>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6" name="直線コネクタ 325"/>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27" name="直線コネクタ 326"/>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28" name="テキスト ボックス 327"/>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29" name="直線コネクタ 328"/>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55</xdr:row>
      <xdr:rowOff>54627</xdr:rowOff>
    </xdr:from>
    <xdr:ext cx="531299" cy="259045"/>
    <xdr:sp macro="" textlink="">
      <xdr:nvSpPr>
        <xdr:cNvPr id="330" name="テキスト ボックス 329"/>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1" name="直線コネクタ 330"/>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52</xdr:row>
      <xdr:rowOff>111777</xdr:rowOff>
    </xdr:from>
    <xdr:ext cx="595419" cy="259045"/>
    <xdr:sp macro="" textlink="">
      <xdr:nvSpPr>
        <xdr:cNvPr id="332" name="テキスト ボックス 331"/>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33" name="直線コネクタ 332"/>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168927</xdr:rowOff>
    </xdr:from>
    <xdr:ext cx="595419" cy="259045"/>
    <xdr:sp macro="" textlink="">
      <xdr:nvSpPr>
        <xdr:cNvPr id="334" name="テキスト ボックス 333"/>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5" name="直線コネクタ 33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36" name="テキスト ボックス 335"/>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7"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14107</xdr:rowOff>
    </xdr:from>
    <xdr:to>
      <xdr:col>15</xdr:col>
      <xdr:colOff>180340</xdr:colOff>
      <xdr:row>58</xdr:row>
      <xdr:rowOff>110147</xdr:rowOff>
    </xdr:to>
    <xdr:cxnSp macro="">
      <xdr:nvCxnSpPr>
        <xdr:cNvPr id="338" name="直線コネクタ 337"/>
        <xdr:cNvCxnSpPr/>
      </xdr:nvCxnSpPr>
      <xdr:spPr>
        <a:xfrm flipV="1">
          <a:off x="10475595" y="8586607"/>
          <a:ext cx="1270" cy="1467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113974</xdr:rowOff>
    </xdr:from>
    <xdr:ext cx="469744" cy="259045"/>
    <xdr:sp macro="" textlink="">
      <xdr:nvSpPr>
        <xdr:cNvPr id="339" name="農林水産業費最小値テキスト"/>
        <xdr:cNvSpPr txBox="1"/>
      </xdr:nvSpPr>
      <xdr:spPr>
        <a:xfrm>
          <a:off x="10528300" y="100580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3,232</a:t>
          </a:r>
          <a:endParaRPr kumimoji="1" lang="ja-JP" altLang="en-US" sz="1000" b="1">
            <a:latin typeface="ＭＳ Ｐゴシック"/>
          </a:endParaRPr>
        </a:p>
      </xdr:txBody>
    </xdr:sp>
    <xdr:clientData/>
  </xdr:oneCellAnchor>
  <xdr:twoCellAnchor>
    <xdr:from>
      <xdr:col>15</xdr:col>
      <xdr:colOff>92075</xdr:colOff>
      <xdr:row>58</xdr:row>
      <xdr:rowOff>110147</xdr:rowOff>
    </xdr:from>
    <xdr:to>
      <xdr:col>15</xdr:col>
      <xdr:colOff>269875</xdr:colOff>
      <xdr:row>58</xdr:row>
      <xdr:rowOff>110147</xdr:rowOff>
    </xdr:to>
    <xdr:cxnSp macro="">
      <xdr:nvCxnSpPr>
        <xdr:cNvPr id="340" name="直線コネクタ 339"/>
        <xdr:cNvCxnSpPr/>
      </xdr:nvCxnSpPr>
      <xdr:spPr>
        <a:xfrm>
          <a:off x="10388600" y="100542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132234</xdr:rowOff>
    </xdr:from>
    <xdr:ext cx="599010" cy="259045"/>
    <xdr:sp macro="" textlink="">
      <xdr:nvSpPr>
        <xdr:cNvPr id="341" name="農林水産業費最大値テキスト"/>
        <xdr:cNvSpPr txBox="1"/>
      </xdr:nvSpPr>
      <xdr:spPr>
        <a:xfrm>
          <a:off x="10528300" y="83618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163,735</a:t>
          </a:r>
          <a:endParaRPr kumimoji="1" lang="ja-JP" altLang="en-US" sz="1000" b="1">
            <a:latin typeface="ＭＳ Ｐゴシック"/>
          </a:endParaRPr>
        </a:p>
      </xdr:txBody>
    </xdr:sp>
    <xdr:clientData/>
  </xdr:oneCellAnchor>
  <xdr:twoCellAnchor>
    <xdr:from>
      <xdr:col>15</xdr:col>
      <xdr:colOff>92075</xdr:colOff>
      <xdr:row>50</xdr:row>
      <xdr:rowOff>14107</xdr:rowOff>
    </xdr:from>
    <xdr:to>
      <xdr:col>15</xdr:col>
      <xdr:colOff>269875</xdr:colOff>
      <xdr:row>50</xdr:row>
      <xdr:rowOff>14107</xdr:rowOff>
    </xdr:to>
    <xdr:cxnSp macro="">
      <xdr:nvCxnSpPr>
        <xdr:cNvPr id="342" name="直線コネクタ 341"/>
        <xdr:cNvCxnSpPr/>
      </xdr:nvCxnSpPr>
      <xdr:spPr>
        <a:xfrm>
          <a:off x="10388600" y="8586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55</xdr:row>
      <xdr:rowOff>382</xdr:rowOff>
    </xdr:from>
    <xdr:to>
      <xdr:col>15</xdr:col>
      <xdr:colOff>180975</xdr:colOff>
      <xdr:row>56</xdr:row>
      <xdr:rowOff>97647</xdr:rowOff>
    </xdr:to>
    <xdr:cxnSp macro="">
      <xdr:nvCxnSpPr>
        <xdr:cNvPr id="343" name="直線コネクタ 342"/>
        <xdr:cNvCxnSpPr/>
      </xdr:nvCxnSpPr>
      <xdr:spPr>
        <a:xfrm>
          <a:off x="9639300" y="9430132"/>
          <a:ext cx="838200" cy="268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52495</xdr:rowOff>
    </xdr:from>
    <xdr:ext cx="534377" cy="259045"/>
    <xdr:sp macro="" textlink="">
      <xdr:nvSpPr>
        <xdr:cNvPr id="344" name="農林水産業費平均値テキスト"/>
        <xdr:cNvSpPr txBox="1"/>
      </xdr:nvSpPr>
      <xdr:spPr>
        <a:xfrm>
          <a:off x="10528300" y="965369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39,122</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74068</xdr:rowOff>
    </xdr:from>
    <xdr:to>
      <xdr:col>15</xdr:col>
      <xdr:colOff>231775</xdr:colOff>
      <xdr:row>57</xdr:row>
      <xdr:rowOff>4218</xdr:rowOff>
    </xdr:to>
    <xdr:sp macro="" textlink="">
      <xdr:nvSpPr>
        <xdr:cNvPr id="345" name="フローチャート : 判断 344"/>
        <xdr:cNvSpPr/>
      </xdr:nvSpPr>
      <xdr:spPr>
        <a:xfrm>
          <a:off x="10426700" y="967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55</xdr:row>
      <xdr:rowOff>382</xdr:rowOff>
    </xdr:from>
    <xdr:to>
      <xdr:col>14</xdr:col>
      <xdr:colOff>28575</xdr:colOff>
      <xdr:row>56</xdr:row>
      <xdr:rowOff>155638</xdr:rowOff>
    </xdr:to>
    <xdr:cxnSp macro="">
      <xdr:nvCxnSpPr>
        <xdr:cNvPr id="346" name="直線コネクタ 345"/>
        <xdr:cNvCxnSpPr/>
      </xdr:nvCxnSpPr>
      <xdr:spPr>
        <a:xfrm flipV="1">
          <a:off x="8750300" y="9430132"/>
          <a:ext cx="889000" cy="326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80661</xdr:rowOff>
    </xdr:from>
    <xdr:to>
      <xdr:col>14</xdr:col>
      <xdr:colOff>79375</xdr:colOff>
      <xdr:row>57</xdr:row>
      <xdr:rowOff>10811</xdr:rowOff>
    </xdr:to>
    <xdr:sp macro="" textlink="">
      <xdr:nvSpPr>
        <xdr:cNvPr id="347" name="フローチャート : 判断 346"/>
        <xdr:cNvSpPr/>
      </xdr:nvSpPr>
      <xdr:spPr>
        <a:xfrm>
          <a:off x="9588500" y="9681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1938</xdr:rowOff>
    </xdr:from>
    <xdr:ext cx="534377" cy="259045"/>
    <xdr:sp macro="" textlink="">
      <xdr:nvSpPr>
        <xdr:cNvPr id="348" name="テキスト ボックス 347"/>
        <xdr:cNvSpPr txBox="1"/>
      </xdr:nvSpPr>
      <xdr:spPr>
        <a:xfrm>
          <a:off x="9372111" y="9774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38,401</a:t>
          </a:r>
          <a:endParaRPr kumimoji="1" lang="ja-JP" altLang="en-US" sz="1000" b="1">
            <a:solidFill>
              <a:srgbClr val="000080"/>
            </a:solidFill>
            <a:latin typeface="ＭＳ Ｐゴシック"/>
          </a:endParaRPr>
        </a:p>
      </xdr:txBody>
    </xdr:sp>
    <xdr:clientData/>
  </xdr:oneCellAnchor>
  <xdr:twoCellAnchor>
    <xdr:from>
      <xdr:col>11</xdr:col>
      <xdr:colOff>307975</xdr:colOff>
      <xdr:row>56</xdr:row>
      <xdr:rowOff>146338</xdr:rowOff>
    </xdr:from>
    <xdr:to>
      <xdr:col>12</xdr:col>
      <xdr:colOff>511175</xdr:colOff>
      <xdr:row>56</xdr:row>
      <xdr:rowOff>155638</xdr:rowOff>
    </xdr:to>
    <xdr:cxnSp macro="">
      <xdr:nvCxnSpPr>
        <xdr:cNvPr id="349" name="直線コネクタ 348"/>
        <xdr:cNvCxnSpPr/>
      </xdr:nvCxnSpPr>
      <xdr:spPr>
        <a:xfrm>
          <a:off x="7861300" y="9747538"/>
          <a:ext cx="889000" cy="9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75851</xdr:rowOff>
    </xdr:from>
    <xdr:to>
      <xdr:col>12</xdr:col>
      <xdr:colOff>561975</xdr:colOff>
      <xdr:row>57</xdr:row>
      <xdr:rowOff>6001</xdr:rowOff>
    </xdr:to>
    <xdr:sp macro="" textlink="">
      <xdr:nvSpPr>
        <xdr:cNvPr id="350" name="フローチャート : 判断 349"/>
        <xdr:cNvSpPr/>
      </xdr:nvSpPr>
      <xdr:spPr>
        <a:xfrm>
          <a:off x="8699500" y="9677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55</xdr:row>
      <xdr:rowOff>22528</xdr:rowOff>
    </xdr:from>
    <xdr:ext cx="534377" cy="259045"/>
    <xdr:sp macro="" textlink="">
      <xdr:nvSpPr>
        <xdr:cNvPr id="351" name="テキスト ボックス 350"/>
        <xdr:cNvSpPr txBox="1"/>
      </xdr:nvSpPr>
      <xdr:spPr>
        <a:xfrm>
          <a:off x="8483111" y="9452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38,927</a:t>
          </a:r>
          <a:endParaRPr kumimoji="1" lang="ja-JP" altLang="en-US" sz="1000" b="1">
            <a:solidFill>
              <a:srgbClr val="000080"/>
            </a:solidFill>
            <a:latin typeface="ＭＳ Ｐゴシック"/>
          </a:endParaRPr>
        </a:p>
      </xdr:txBody>
    </xdr:sp>
    <xdr:clientData/>
  </xdr:oneCellAnchor>
  <xdr:twoCellAnchor>
    <xdr:from>
      <xdr:col>10</xdr:col>
      <xdr:colOff>104775</xdr:colOff>
      <xdr:row>55</xdr:row>
      <xdr:rowOff>160741</xdr:rowOff>
    </xdr:from>
    <xdr:to>
      <xdr:col>11</xdr:col>
      <xdr:colOff>307975</xdr:colOff>
      <xdr:row>56</xdr:row>
      <xdr:rowOff>146338</xdr:rowOff>
    </xdr:to>
    <xdr:cxnSp macro="">
      <xdr:nvCxnSpPr>
        <xdr:cNvPr id="352" name="直線コネクタ 351"/>
        <xdr:cNvCxnSpPr/>
      </xdr:nvCxnSpPr>
      <xdr:spPr>
        <a:xfrm>
          <a:off x="6972300" y="9590491"/>
          <a:ext cx="889000" cy="157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110132</xdr:rowOff>
    </xdr:from>
    <xdr:to>
      <xdr:col>11</xdr:col>
      <xdr:colOff>358775</xdr:colOff>
      <xdr:row>57</xdr:row>
      <xdr:rowOff>40282</xdr:rowOff>
    </xdr:to>
    <xdr:sp macro="" textlink="">
      <xdr:nvSpPr>
        <xdr:cNvPr id="353" name="フローチャート : 判断 352"/>
        <xdr:cNvSpPr/>
      </xdr:nvSpPr>
      <xdr:spPr>
        <a:xfrm>
          <a:off x="7810500" y="9711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31409</xdr:rowOff>
    </xdr:from>
    <xdr:ext cx="534377" cy="259045"/>
    <xdr:sp macro="" textlink="">
      <xdr:nvSpPr>
        <xdr:cNvPr id="354" name="テキスト ボックス 353"/>
        <xdr:cNvSpPr txBox="1"/>
      </xdr:nvSpPr>
      <xdr:spPr>
        <a:xfrm>
          <a:off x="7594111" y="9804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35,178</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105140</xdr:rowOff>
    </xdr:from>
    <xdr:to>
      <xdr:col>10</xdr:col>
      <xdr:colOff>155575</xdr:colOff>
      <xdr:row>57</xdr:row>
      <xdr:rowOff>35290</xdr:rowOff>
    </xdr:to>
    <xdr:sp macro="" textlink="">
      <xdr:nvSpPr>
        <xdr:cNvPr id="355" name="フローチャート : 判断 354"/>
        <xdr:cNvSpPr/>
      </xdr:nvSpPr>
      <xdr:spPr>
        <a:xfrm>
          <a:off x="6921500" y="9706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26417</xdr:rowOff>
    </xdr:from>
    <xdr:ext cx="534377" cy="259045"/>
    <xdr:sp macro="" textlink="">
      <xdr:nvSpPr>
        <xdr:cNvPr id="356" name="テキスト ボックス 355"/>
        <xdr:cNvSpPr txBox="1"/>
      </xdr:nvSpPr>
      <xdr:spPr>
        <a:xfrm>
          <a:off x="6705111" y="9799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35,724</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7" name="テキスト ボックス 35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58" name="テキスト ボックス 35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59" name="テキスト ボックス 35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0" name="テキスト ボックス 35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1" name="テキスト ボックス 36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56</xdr:row>
      <xdr:rowOff>46847</xdr:rowOff>
    </xdr:from>
    <xdr:to>
      <xdr:col>15</xdr:col>
      <xdr:colOff>231775</xdr:colOff>
      <xdr:row>56</xdr:row>
      <xdr:rowOff>148447</xdr:rowOff>
    </xdr:to>
    <xdr:sp macro="" textlink="">
      <xdr:nvSpPr>
        <xdr:cNvPr id="362" name="円/楕円 361"/>
        <xdr:cNvSpPr/>
      </xdr:nvSpPr>
      <xdr:spPr>
        <a:xfrm>
          <a:off x="10426700" y="9648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55</xdr:row>
      <xdr:rowOff>69724</xdr:rowOff>
    </xdr:from>
    <xdr:ext cx="534377" cy="259045"/>
    <xdr:sp macro="" textlink="">
      <xdr:nvSpPr>
        <xdr:cNvPr id="363" name="農林水産業費該当値テキスト"/>
        <xdr:cNvSpPr txBox="1"/>
      </xdr:nvSpPr>
      <xdr:spPr>
        <a:xfrm>
          <a:off x="10528300" y="94994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42,099</a:t>
          </a:r>
          <a:endParaRPr kumimoji="1" lang="ja-JP" altLang="en-US" sz="1000" b="1">
            <a:solidFill>
              <a:srgbClr val="FF0000"/>
            </a:solidFill>
            <a:latin typeface="ＭＳ Ｐゴシック"/>
          </a:endParaRPr>
        </a:p>
      </xdr:txBody>
    </xdr:sp>
    <xdr:clientData/>
  </xdr:oneCellAnchor>
  <xdr:twoCellAnchor>
    <xdr:from>
      <xdr:col>13</xdr:col>
      <xdr:colOff>663575</xdr:colOff>
      <xdr:row>54</xdr:row>
      <xdr:rowOff>121032</xdr:rowOff>
    </xdr:from>
    <xdr:to>
      <xdr:col>14</xdr:col>
      <xdr:colOff>79375</xdr:colOff>
      <xdr:row>55</xdr:row>
      <xdr:rowOff>51182</xdr:rowOff>
    </xdr:to>
    <xdr:sp macro="" textlink="">
      <xdr:nvSpPr>
        <xdr:cNvPr id="364" name="円/楕円 363"/>
        <xdr:cNvSpPr/>
      </xdr:nvSpPr>
      <xdr:spPr>
        <a:xfrm>
          <a:off x="9588500" y="9379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53</xdr:row>
      <xdr:rowOff>67709</xdr:rowOff>
    </xdr:from>
    <xdr:ext cx="534377" cy="259045"/>
    <xdr:sp macro="" textlink="">
      <xdr:nvSpPr>
        <xdr:cNvPr id="365" name="テキスト ボックス 364"/>
        <xdr:cNvSpPr txBox="1"/>
      </xdr:nvSpPr>
      <xdr:spPr>
        <a:xfrm>
          <a:off x="9372111" y="9154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71,486</a:t>
          </a:r>
          <a:endParaRPr kumimoji="1" lang="ja-JP" altLang="en-US" sz="1000" b="1">
            <a:solidFill>
              <a:srgbClr val="FF0000"/>
            </a:solidFill>
            <a:latin typeface="ＭＳ Ｐゴシック"/>
          </a:endParaRPr>
        </a:p>
      </xdr:txBody>
    </xdr:sp>
    <xdr:clientData/>
  </xdr:oneCellAnchor>
  <xdr:twoCellAnchor>
    <xdr:from>
      <xdr:col>12</xdr:col>
      <xdr:colOff>460375</xdr:colOff>
      <xdr:row>56</xdr:row>
      <xdr:rowOff>104838</xdr:rowOff>
    </xdr:from>
    <xdr:to>
      <xdr:col>12</xdr:col>
      <xdr:colOff>561975</xdr:colOff>
      <xdr:row>57</xdr:row>
      <xdr:rowOff>34988</xdr:rowOff>
    </xdr:to>
    <xdr:sp macro="" textlink="">
      <xdr:nvSpPr>
        <xdr:cNvPr id="366" name="円/楕円 365"/>
        <xdr:cNvSpPr/>
      </xdr:nvSpPr>
      <xdr:spPr>
        <a:xfrm>
          <a:off x="8699500" y="9706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57</xdr:row>
      <xdr:rowOff>26115</xdr:rowOff>
    </xdr:from>
    <xdr:ext cx="534377" cy="259045"/>
    <xdr:sp macro="" textlink="">
      <xdr:nvSpPr>
        <xdr:cNvPr id="367" name="テキスト ボックス 366"/>
        <xdr:cNvSpPr txBox="1"/>
      </xdr:nvSpPr>
      <xdr:spPr>
        <a:xfrm>
          <a:off x="8483111" y="9798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35,757</a:t>
          </a:r>
          <a:endParaRPr kumimoji="1" lang="ja-JP" altLang="en-US" sz="1000" b="1">
            <a:solidFill>
              <a:srgbClr val="FF0000"/>
            </a:solidFill>
            <a:latin typeface="ＭＳ Ｐゴシック"/>
          </a:endParaRPr>
        </a:p>
      </xdr:txBody>
    </xdr:sp>
    <xdr:clientData/>
  </xdr:oneCellAnchor>
  <xdr:twoCellAnchor>
    <xdr:from>
      <xdr:col>11</xdr:col>
      <xdr:colOff>257175</xdr:colOff>
      <xdr:row>56</xdr:row>
      <xdr:rowOff>95538</xdr:rowOff>
    </xdr:from>
    <xdr:to>
      <xdr:col>11</xdr:col>
      <xdr:colOff>358775</xdr:colOff>
      <xdr:row>57</xdr:row>
      <xdr:rowOff>25688</xdr:rowOff>
    </xdr:to>
    <xdr:sp macro="" textlink="">
      <xdr:nvSpPr>
        <xdr:cNvPr id="368" name="円/楕円 367"/>
        <xdr:cNvSpPr/>
      </xdr:nvSpPr>
      <xdr:spPr>
        <a:xfrm>
          <a:off x="7810500" y="9696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42215</xdr:rowOff>
    </xdr:from>
    <xdr:ext cx="534377" cy="259045"/>
    <xdr:sp macro="" textlink="">
      <xdr:nvSpPr>
        <xdr:cNvPr id="369" name="テキスト ボックス 368"/>
        <xdr:cNvSpPr txBox="1"/>
      </xdr:nvSpPr>
      <xdr:spPr>
        <a:xfrm>
          <a:off x="7594111" y="9471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36,774</a:t>
          </a:r>
          <a:endParaRPr kumimoji="1" lang="ja-JP" altLang="en-US" sz="1000" b="1">
            <a:solidFill>
              <a:srgbClr val="FF0000"/>
            </a:solidFill>
            <a:latin typeface="ＭＳ Ｐゴシック"/>
          </a:endParaRPr>
        </a:p>
      </xdr:txBody>
    </xdr:sp>
    <xdr:clientData/>
  </xdr:oneCellAnchor>
  <xdr:twoCellAnchor>
    <xdr:from>
      <xdr:col>10</xdr:col>
      <xdr:colOff>53975</xdr:colOff>
      <xdr:row>55</xdr:row>
      <xdr:rowOff>109941</xdr:rowOff>
    </xdr:from>
    <xdr:to>
      <xdr:col>10</xdr:col>
      <xdr:colOff>155575</xdr:colOff>
      <xdr:row>56</xdr:row>
      <xdr:rowOff>40091</xdr:rowOff>
    </xdr:to>
    <xdr:sp macro="" textlink="">
      <xdr:nvSpPr>
        <xdr:cNvPr id="370" name="円/楕円 369"/>
        <xdr:cNvSpPr/>
      </xdr:nvSpPr>
      <xdr:spPr>
        <a:xfrm>
          <a:off x="6921500" y="9539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54</xdr:row>
      <xdr:rowOff>56618</xdr:rowOff>
    </xdr:from>
    <xdr:ext cx="534377" cy="259045"/>
    <xdr:sp macro="" textlink="">
      <xdr:nvSpPr>
        <xdr:cNvPr id="371" name="テキスト ボックス 370"/>
        <xdr:cNvSpPr txBox="1"/>
      </xdr:nvSpPr>
      <xdr:spPr>
        <a:xfrm>
          <a:off x="6705111" y="9314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53,949</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2" name="正方形/長方形 37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3" name="正方形/長方形 37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4" name="正方形/長方形 37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23/63</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5" name="正方形/長方形 37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6" name="正方形/長方形 37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7" name="正方形/長方形 37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78" name="正方形/長方形 37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4,462</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79" name="正方形/長方形 37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0" name="テキスト ボックス 37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1" name="直線コネクタ 38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82" name="直線コネクタ 381"/>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83" name="テキスト ボックス 382"/>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84" name="直線コネクタ 383"/>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144434</xdr:rowOff>
    </xdr:from>
    <xdr:ext cx="531299" cy="259045"/>
    <xdr:sp macro="" textlink="">
      <xdr:nvSpPr>
        <xdr:cNvPr id="385" name="テキスト ボックス 384"/>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86" name="直線コネクタ 385"/>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74</xdr:row>
      <xdr:rowOff>160762</xdr:rowOff>
    </xdr:from>
    <xdr:ext cx="531299" cy="259045"/>
    <xdr:sp macro="" textlink="">
      <xdr:nvSpPr>
        <xdr:cNvPr id="387" name="テキスト ボックス 386"/>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88" name="直線コネクタ 387"/>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5642</xdr:rowOff>
    </xdr:from>
    <xdr:ext cx="531299" cy="259045"/>
    <xdr:sp macro="" textlink="">
      <xdr:nvSpPr>
        <xdr:cNvPr id="389" name="テキスト ボックス 388"/>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390" name="直線コネクタ 389"/>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21970</xdr:rowOff>
    </xdr:from>
    <xdr:ext cx="595419" cy="259045"/>
    <xdr:sp macro="" textlink="">
      <xdr:nvSpPr>
        <xdr:cNvPr id="391" name="テキスト ボックス 390"/>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392" name="直線コネクタ 391"/>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38299</xdr:rowOff>
    </xdr:from>
    <xdr:ext cx="595419" cy="259045"/>
    <xdr:sp macro="" textlink="">
      <xdr:nvSpPr>
        <xdr:cNvPr id="393" name="テキスト ボックス 392"/>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4" name="直線コネクタ 393"/>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5" name="テキスト ボックス 394"/>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6"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17780</xdr:rowOff>
    </xdr:from>
    <xdr:to>
      <xdr:col>15</xdr:col>
      <xdr:colOff>180340</xdr:colOff>
      <xdr:row>79</xdr:row>
      <xdr:rowOff>93707</xdr:rowOff>
    </xdr:to>
    <xdr:cxnSp macro="">
      <xdr:nvCxnSpPr>
        <xdr:cNvPr id="397" name="直線コネクタ 396"/>
        <xdr:cNvCxnSpPr/>
      </xdr:nvCxnSpPr>
      <xdr:spPr>
        <a:xfrm flipV="1">
          <a:off x="10475595" y="12190730"/>
          <a:ext cx="1270" cy="14475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97534</xdr:rowOff>
    </xdr:from>
    <xdr:ext cx="378565" cy="259045"/>
    <xdr:sp macro="" textlink="">
      <xdr:nvSpPr>
        <xdr:cNvPr id="398" name="商工費最小値テキスト"/>
        <xdr:cNvSpPr txBox="1"/>
      </xdr:nvSpPr>
      <xdr:spPr>
        <a:xfrm>
          <a:off x="10528300" y="136420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475</a:t>
          </a:r>
          <a:endParaRPr kumimoji="1" lang="ja-JP" altLang="en-US" sz="1000" b="1">
            <a:latin typeface="ＭＳ Ｐゴシック"/>
          </a:endParaRPr>
        </a:p>
      </xdr:txBody>
    </xdr:sp>
    <xdr:clientData/>
  </xdr:oneCellAnchor>
  <xdr:twoCellAnchor>
    <xdr:from>
      <xdr:col>15</xdr:col>
      <xdr:colOff>92075</xdr:colOff>
      <xdr:row>79</xdr:row>
      <xdr:rowOff>93707</xdr:rowOff>
    </xdr:from>
    <xdr:to>
      <xdr:col>15</xdr:col>
      <xdr:colOff>269875</xdr:colOff>
      <xdr:row>79</xdr:row>
      <xdr:rowOff>93707</xdr:rowOff>
    </xdr:to>
    <xdr:cxnSp macro="">
      <xdr:nvCxnSpPr>
        <xdr:cNvPr id="399" name="直線コネクタ 398"/>
        <xdr:cNvCxnSpPr/>
      </xdr:nvCxnSpPr>
      <xdr:spPr>
        <a:xfrm>
          <a:off x="10388600" y="13638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135907</xdr:rowOff>
    </xdr:from>
    <xdr:ext cx="599010" cy="259045"/>
    <xdr:sp macro="" textlink="">
      <xdr:nvSpPr>
        <xdr:cNvPr id="400" name="商工費最大値テキスト"/>
        <xdr:cNvSpPr txBox="1"/>
      </xdr:nvSpPr>
      <xdr:spPr>
        <a:xfrm>
          <a:off x="10528300" y="119659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133,450</a:t>
          </a:r>
          <a:endParaRPr kumimoji="1" lang="ja-JP" altLang="en-US" sz="1000" b="1">
            <a:latin typeface="ＭＳ Ｐゴシック"/>
          </a:endParaRPr>
        </a:p>
      </xdr:txBody>
    </xdr:sp>
    <xdr:clientData/>
  </xdr:oneCellAnchor>
  <xdr:twoCellAnchor>
    <xdr:from>
      <xdr:col>15</xdr:col>
      <xdr:colOff>92075</xdr:colOff>
      <xdr:row>71</xdr:row>
      <xdr:rowOff>17780</xdr:rowOff>
    </xdr:from>
    <xdr:to>
      <xdr:col>15</xdr:col>
      <xdr:colOff>269875</xdr:colOff>
      <xdr:row>71</xdr:row>
      <xdr:rowOff>17780</xdr:rowOff>
    </xdr:to>
    <xdr:cxnSp macro="">
      <xdr:nvCxnSpPr>
        <xdr:cNvPr id="401" name="直線コネクタ 400"/>
        <xdr:cNvCxnSpPr/>
      </xdr:nvCxnSpPr>
      <xdr:spPr>
        <a:xfrm>
          <a:off x="10388600" y="12190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145208</xdr:rowOff>
    </xdr:from>
    <xdr:to>
      <xdr:col>15</xdr:col>
      <xdr:colOff>180975</xdr:colOff>
      <xdr:row>77</xdr:row>
      <xdr:rowOff>159817</xdr:rowOff>
    </xdr:to>
    <xdr:cxnSp macro="">
      <xdr:nvCxnSpPr>
        <xdr:cNvPr id="402" name="直線コネクタ 401"/>
        <xdr:cNvCxnSpPr/>
      </xdr:nvCxnSpPr>
      <xdr:spPr>
        <a:xfrm flipV="1">
          <a:off x="9639300" y="13346858"/>
          <a:ext cx="838200" cy="14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106646</xdr:rowOff>
    </xdr:from>
    <xdr:ext cx="534377" cy="259045"/>
    <xdr:sp macro="" textlink="">
      <xdr:nvSpPr>
        <xdr:cNvPr id="403" name="商工費平均値テキスト"/>
        <xdr:cNvSpPr txBox="1"/>
      </xdr:nvSpPr>
      <xdr:spPr>
        <a:xfrm>
          <a:off x="10528300" y="133082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24,138</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128219</xdr:rowOff>
    </xdr:from>
    <xdr:to>
      <xdr:col>15</xdr:col>
      <xdr:colOff>231775</xdr:colOff>
      <xdr:row>78</xdr:row>
      <xdr:rowOff>58369</xdr:rowOff>
    </xdr:to>
    <xdr:sp macro="" textlink="">
      <xdr:nvSpPr>
        <xdr:cNvPr id="404" name="フローチャート : 判断 403"/>
        <xdr:cNvSpPr/>
      </xdr:nvSpPr>
      <xdr:spPr>
        <a:xfrm>
          <a:off x="10426700" y="13329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77</xdr:row>
      <xdr:rowOff>159186</xdr:rowOff>
    </xdr:from>
    <xdr:to>
      <xdr:col>14</xdr:col>
      <xdr:colOff>28575</xdr:colOff>
      <xdr:row>77</xdr:row>
      <xdr:rowOff>159817</xdr:rowOff>
    </xdr:to>
    <xdr:cxnSp macro="">
      <xdr:nvCxnSpPr>
        <xdr:cNvPr id="405" name="直線コネクタ 404"/>
        <xdr:cNvCxnSpPr/>
      </xdr:nvCxnSpPr>
      <xdr:spPr>
        <a:xfrm>
          <a:off x="8750300" y="13360836"/>
          <a:ext cx="889000" cy="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163826</xdr:rowOff>
    </xdr:from>
    <xdr:to>
      <xdr:col>14</xdr:col>
      <xdr:colOff>79375</xdr:colOff>
      <xdr:row>78</xdr:row>
      <xdr:rowOff>93976</xdr:rowOff>
    </xdr:to>
    <xdr:sp macro="" textlink="">
      <xdr:nvSpPr>
        <xdr:cNvPr id="406" name="フローチャート : 判断 405"/>
        <xdr:cNvSpPr/>
      </xdr:nvSpPr>
      <xdr:spPr>
        <a:xfrm>
          <a:off x="9588500" y="13365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78</xdr:row>
      <xdr:rowOff>85103</xdr:rowOff>
    </xdr:from>
    <xdr:ext cx="534377" cy="259045"/>
    <xdr:sp macro="" textlink="">
      <xdr:nvSpPr>
        <xdr:cNvPr id="407" name="テキスト ボックス 406"/>
        <xdr:cNvSpPr txBox="1"/>
      </xdr:nvSpPr>
      <xdr:spPr>
        <a:xfrm>
          <a:off x="9372111" y="134582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20,867</a:t>
          </a:r>
          <a:endParaRPr kumimoji="1" lang="ja-JP" altLang="en-US" sz="1000" b="1">
            <a:solidFill>
              <a:srgbClr val="000080"/>
            </a:solidFill>
            <a:latin typeface="ＭＳ Ｐゴシック"/>
          </a:endParaRPr>
        </a:p>
      </xdr:txBody>
    </xdr:sp>
    <xdr:clientData/>
  </xdr:oneCellAnchor>
  <xdr:twoCellAnchor>
    <xdr:from>
      <xdr:col>11</xdr:col>
      <xdr:colOff>307975</xdr:colOff>
      <xdr:row>77</xdr:row>
      <xdr:rowOff>149639</xdr:rowOff>
    </xdr:from>
    <xdr:to>
      <xdr:col>12</xdr:col>
      <xdr:colOff>511175</xdr:colOff>
      <xdr:row>77</xdr:row>
      <xdr:rowOff>159186</xdr:rowOff>
    </xdr:to>
    <xdr:cxnSp macro="">
      <xdr:nvCxnSpPr>
        <xdr:cNvPr id="408" name="直線コネクタ 407"/>
        <xdr:cNvCxnSpPr/>
      </xdr:nvCxnSpPr>
      <xdr:spPr>
        <a:xfrm>
          <a:off x="7861300" y="13351289"/>
          <a:ext cx="889000" cy="95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78</xdr:row>
      <xdr:rowOff>26591</xdr:rowOff>
    </xdr:from>
    <xdr:to>
      <xdr:col>12</xdr:col>
      <xdr:colOff>561975</xdr:colOff>
      <xdr:row>78</xdr:row>
      <xdr:rowOff>128191</xdr:rowOff>
    </xdr:to>
    <xdr:sp macro="" textlink="">
      <xdr:nvSpPr>
        <xdr:cNvPr id="409" name="フローチャート : 判断 408"/>
        <xdr:cNvSpPr/>
      </xdr:nvSpPr>
      <xdr:spPr>
        <a:xfrm>
          <a:off x="8699500" y="13399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78</xdr:row>
      <xdr:rowOff>119318</xdr:rowOff>
    </xdr:from>
    <xdr:ext cx="534377" cy="259045"/>
    <xdr:sp macro="" textlink="">
      <xdr:nvSpPr>
        <xdr:cNvPr id="410" name="テキスト ボックス 409"/>
        <xdr:cNvSpPr txBox="1"/>
      </xdr:nvSpPr>
      <xdr:spPr>
        <a:xfrm>
          <a:off x="8483111" y="134924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17,724</a:t>
          </a:r>
          <a:endParaRPr kumimoji="1" lang="ja-JP" altLang="en-US" sz="1000" b="1">
            <a:solidFill>
              <a:srgbClr val="000080"/>
            </a:solidFill>
            <a:latin typeface="ＭＳ Ｐゴシック"/>
          </a:endParaRPr>
        </a:p>
      </xdr:txBody>
    </xdr:sp>
    <xdr:clientData/>
  </xdr:oneCellAnchor>
  <xdr:twoCellAnchor>
    <xdr:from>
      <xdr:col>10</xdr:col>
      <xdr:colOff>104775</xdr:colOff>
      <xdr:row>77</xdr:row>
      <xdr:rowOff>149639</xdr:rowOff>
    </xdr:from>
    <xdr:to>
      <xdr:col>11</xdr:col>
      <xdr:colOff>307975</xdr:colOff>
      <xdr:row>78</xdr:row>
      <xdr:rowOff>18901</xdr:rowOff>
    </xdr:to>
    <xdr:cxnSp macro="">
      <xdr:nvCxnSpPr>
        <xdr:cNvPr id="411" name="直線コネクタ 410"/>
        <xdr:cNvCxnSpPr/>
      </xdr:nvCxnSpPr>
      <xdr:spPr>
        <a:xfrm flipV="1">
          <a:off x="6972300" y="13351289"/>
          <a:ext cx="889000" cy="407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78</xdr:row>
      <xdr:rowOff>29639</xdr:rowOff>
    </xdr:from>
    <xdr:to>
      <xdr:col>11</xdr:col>
      <xdr:colOff>358775</xdr:colOff>
      <xdr:row>78</xdr:row>
      <xdr:rowOff>131239</xdr:rowOff>
    </xdr:to>
    <xdr:sp macro="" textlink="">
      <xdr:nvSpPr>
        <xdr:cNvPr id="412" name="フローチャート : 判断 411"/>
        <xdr:cNvSpPr/>
      </xdr:nvSpPr>
      <xdr:spPr>
        <a:xfrm>
          <a:off x="7810500" y="13402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78</xdr:row>
      <xdr:rowOff>122366</xdr:rowOff>
    </xdr:from>
    <xdr:ext cx="534377" cy="259045"/>
    <xdr:sp macro="" textlink="">
      <xdr:nvSpPr>
        <xdr:cNvPr id="413" name="テキスト ボックス 412"/>
        <xdr:cNvSpPr txBox="1"/>
      </xdr:nvSpPr>
      <xdr:spPr>
        <a:xfrm>
          <a:off x="7594111" y="13495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17,444</a:t>
          </a:r>
          <a:endParaRPr kumimoji="1" lang="ja-JP" altLang="en-US" sz="1000" b="1">
            <a:solidFill>
              <a:srgbClr val="000080"/>
            </a:solidFill>
            <a:latin typeface="ＭＳ Ｐゴシック"/>
          </a:endParaRPr>
        </a:p>
      </xdr:txBody>
    </xdr:sp>
    <xdr:clientData/>
  </xdr:oneCellAnchor>
  <xdr:twoCellAnchor>
    <xdr:from>
      <xdr:col>10</xdr:col>
      <xdr:colOff>53975</xdr:colOff>
      <xdr:row>78</xdr:row>
      <xdr:rowOff>52749</xdr:rowOff>
    </xdr:from>
    <xdr:to>
      <xdr:col>10</xdr:col>
      <xdr:colOff>155575</xdr:colOff>
      <xdr:row>78</xdr:row>
      <xdr:rowOff>154349</xdr:rowOff>
    </xdr:to>
    <xdr:sp macro="" textlink="">
      <xdr:nvSpPr>
        <xdr:cNvPr id="414" name="フローチャート : 判断 413"/>
        <xdr:cNvSpPr/>
      </xdr:nvSpPr>
      <xdr:spPr>
        <a:xfrm>
          <a:off x="6921500" y="13425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78</xdr:row>
      <xdr:rowOff>145476</xdr:rowOff>
    </xdr:from>
    <xdr:ext cx="534377" cy="259045"/>
    <xdr:sp macro="" textlink="">
      <xdr:nvSpPr>
        <xdr:cNvPr id="415" name="テキスト ボックス 414"/>
        <xdr:cNvSpPr txBox="1"/>
      </xdr:nvSpPr>
      <xdr:spPr>
        <a:xfrm>
          <a:off x="6705111" y="13518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15,321</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6" name="テキスト ボックス 415"/>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7" name="テキスト ボックス 416"/>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8" name="テキスト ボックス 417"/>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9" name="テキスト ボックス 418"/>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0" name="テキスト ボックス 419"/>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77</xdr:row>
      <xdr:rowOff>94408</xdr:rowOff>
    </xdr:from>
    <xdr:to>
      <xdr:col>15</xdr:col>
      <xdr:colOff>231775</xdr:colOff>
      <xdr:row>78</xdr:row>
      <xdr:rowOff>24558</xdr:rowOff>
    </xdr:to>
    <xdr:sp macro="" textlink="">
      <xdr:nvSpPr>
        <xdr:cNvPr id="421" name="円/楕円 420"/>
        <xdr:cNvSpPr/>
      </xdr:nvSpPr>
      <xdr:spPr>
        <a:xfrm>
          <a:off x="10426700" y="13296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76</xdr:row>
      <xdr:rowOff>117285</xdr:rowOff>
    </xdr:from>
    <xdr:ext cx="534377" cy="259045"/>
    <xdr:sp macro="" textlink="">
      <xdr:nvSpPr>
        <xdr:cNvPr id="422" name="商工費該当値テキスト"/>
        <xdr:cNvSpPr txBox="1"/>
      </xdr:nvSpPr>
      <xdr:spPr>
        <a:xfrm>
          <a:off x="10528300" y="13147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27,244</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109017</xdr:rowOff>
    </xdr:from>
    <xdr:to>
      <xdr:col>14</xdr:col>
      <xdr:colOff>79375</xdr:colOff>
      <xdr:row>78</xdr:row>
      <xdr:rowOff>39167</xdr:rowOff>
    </xdr:to>
    <xdr:sp macro="" textlink="">
      <xdr:nvSpPr>
        <xdr:cNvPr id="423" name="円/楕円 422"/>
        <xdr:cNvSpPr/>
      </xdr:nvSpPr>
      <xdr:spPr>
        <a:xfrm>
          <a:off x="9588500" y="13310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55694</xdr:rowOff>
    </xdr:from>
    <xdr:ext cx="534377" cy="259045"/>
    <xdr:sp macro="" textlink="">
      <xdr:nvSpPr>
        <xdr:cNvPr id="424" name="テキスト ボックス 423"/>
        <xdr:cNvSpPr txBox="1"/>
      </xdr:nvSpPr>
      <xdr:spPr>
        <a:xfrm>
          <a:off x="9372111" y="13085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25,902</a:t>
          </a:r>
          <a:endParaRPr kumimoji="1" lang="ja-JP" altLang="en-US" sz="1000" b="1">
            <a:solidFill>
              <a:srgbClr val="FF0000"/>
            </a:solidFill>
            <a:latin typeface="ＭＳ Ｐゴシック"/>
          </a:endParaRPr>
        </a:p>
      </xdr:txBody>
    </xdr:sp>
    <xdr:clientData/>
  </xdr:oneCellAnchor>
  <xdr:twoCellAnchor>
    <xdr:from>
      <xdr:col>12</xdr:col>
      <xdr:colOff>460375</xdr:colOff>
      <xdr:row>77</xdr:row>
      <xdr:rowOff>108386</xdr:rowOff>
    </xdr:from>
    <xdr:to>
      <xdr:col>12</xdr:col>
      <xdr:colOff>561975</xdr:colOff>
      <xdr:row>78</xdr:row>
      <xdr:rowOff>38536</xdr:rowOff>
    </xdr:to>
    <xdr:sp macro="" textlink="">
      <xdr:nvSpPr>
        <xdr:cNvPr id="425" name="円/楕円 424"/>
        <xdr:cNvSpPr/>
      </xdr:nvSpPr>
      <xdr:spPr>
        <a:xfrm>
          <a:off x="8699500" y="13310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76</xdr:row>
      <xdr:rowOff>55063</xdr:rowOff>
    </xdr:from>
    <xdr:ext cx="534377" cy="259045"/>
    <xdr:sp macro="" textlink="">
      <xdr:nvSpPr>
        <xdr:cNvPr id="426" name="テキスト ボックス 425"/>
        <xdr:cNvSpPr txBox="1"/>
      </xdr:nvSpPr>
      <xdr:spPr>
        <a:xfrm>
          <a:off x="8483111" y="13085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25,960</a:t>
          </a:r>
          <a:endParaRPr kumimoji="1" lang="ja-JP" altLang="en-US" sz="1000" b="1">
            <a:solidFill>
              <a:srgbClr val="FF0000"/>
            </a:solidFill>
            <a:latin typeface="ＭＳ Ｐゴシック"/>
          </a:endParaRPr>
        </a:p>
      </xdr:txBody>
    </xdr:sp>
    <xdr:clientData/>
  </xdr:oneCellAnchor>
  <xdr:twoCellAnchor>
    <xdr:from>
      <xdr:col>11</xdr:col>
      <xdr:colOff>257175</xdr:colOff>
      <xdr:row>77</xdr:row>
      <xdr:rowOff>98839</xdr:rowOff>
    </xdr:from>
    <xdr:to>
      <xdr:col>11</xdr:col>
      <xdr:colOff>358775</xdr:colOff>
      <xdr:row>78</xdr:row>
      <xdr:rowOff>28989</xdr:rowOff>
    </xdr:to>
    <xdr:sp macro="" textlink="">
      <xdr:nvSpPr>
        <xdr:cNvPr id="427" name="円/楕円 426"/>
        <xdr:cNvSpPr/>
      </xdr:nvSpPr>
      <xdr:spPr>
        <a:xfrm>
          <a:off x="7810500" y="13300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76</xdr:row>
      <xdr:rowOff>45516</xdr:rowOff>
    </xdr:from>
    <xdr:ext cx="534377" cy="259045"/>
    <xdr:sp macro="" textlink="">
      <xdr:nvSpPr>
        <xdr:cNvPr id="428" name="テキスト ボックス 427"/>
        <xdr:cNvSpPr txBox="1"/>
      </xdr:nvSpPr>
      <xdr:spPr>
        <a:xfrm>
          <a:off x="7594111" y="130757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26,837</a:t>
          </a:r>
          <a:endParaRPr kumimoji="1" lang="ja-JP" altLang="en-US" sz="1000" b="1">
            <a:solidFill>
              <a:srgbClr val="FF0000"/>
            </a:solidFill>
            <a:latin typeface="ＭＳ Ｐゴシック"/>
          </a:endParaRPr>
        </a:p>
      </xdr:txBody>
    </xdr:sp>
    <xdr:clientData/>
  </xdr:oneCellAnchor>
  <xdr:twoCellAnchor>
    <xdr:from>
      <xdr:col>10</xdr:col>
      <xdr:colOff>53975</xdr:colOff>
      <xdr:row>77</xdr:row>
      <xdr:rowOff>139551</xdr:rowOff>
    </xdr:from>
    <xdr:to>
      <xdr:col>10</xdr:col>
      <xdr:colOff>155575</xdr:colOff>
      <xdr:row>78</xdr:row>
      <xdr:rowOff>69701</xdr:rowOff>
    </xdr:to>
    <xdr:sp macro="" textlink="">
      <xdr:nvSpPr>
        <xdr:cNvPr id="429" name="円/楕円 428"/>
        <xdr:cNvSpPr/>
      </xdr:nvSpPr>
      <xdr:spPr>
        <a:xfrm>
          <a:off x="6921500" y="13341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76</xdr:row>
      <xdr:rowOff>86228</xdr:rowOff>
    </xdr:from>
    <xdr:ext cx="534377" cy="259045"/>
    <xdr:sp macro="" textlink="">
      <xdr:nvSpPr>
        <xdr:cNvPr id="430" name="テキスト ボックス 429"/>
        <xdr:cNvSpPr txBox="1"/>
      </xdr:nvSpPr>
      <xdr:spPr>
        <a:xfrm>
          <a:off x="6705111" y="13116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23,097</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1" name="正方形/長方形 430"/>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2" name="正方形/長方形 431"/>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3" name="正方形/長方形 432"/>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12/63</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4" name="正方形/長方形 433"/>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5" name="正方形/長方形 434"/>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6" name="正方形/長方形 435"/>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7" name="正方形/長方形 436"/>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36,031</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8" name="正方形/長方形 437"/>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9" name="テキスト ボックス 438"/>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0" name="直線コネクタ 439"/>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41" name="直線コネクタ 440"/>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42" name="テキスト ボックス 441"/>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43" name="直線コネクタ 442"/>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44" name="テキスト ボックス 443"/>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45" name="直線コネクタ 444"/>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92</xdr:row>
      <xdr:rowOff>111777</xdr:rowOff>
    </xdr:from>
    <xdr:ext cx="595419" cy="259045"/>
    <xdr:sp macro="" textlink="">
      <xdr:nvSpPr>
        <xdr:cNvPr id="446" name="テキスト ボックス 445"/>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47" name="直線コネクタ 446"/>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168927</xdr:rowOff>
    </xdr:from>
    <xdr:ext cx="595419" cy="259045"/>
    <xdr:sp macro="" textlink="">
      <xdr:nvSpPr>
        <xdr:cNvPr id="448" name="テキスト ボックス 447"/>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9" name="直線コネクタ 448"/>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50" name="テキスト ボックス 449"/>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1"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91466</xdr:rowOff>
    </xdr:from>
    <xdr:to>
      <xdr:col>15</xdr:col>
      <xdr:colOff>180340</xdr:colOff>
      <xdr:row>98</xdr:row>
      <xdr:rowOff>91438</xdr:rowOff>
    </xdr:to>
    <xdr:cxnSp macro="">
      <xdr:nvCxnSpPr>
        <xdr:cNvPr id="452" name="直線コネクタ 451"/>
        <xdr:cNvCxnSpPr/>
      </xdr:nvCxnSpPr>
      <xdr:spPr>
        <a:xfrm flipV="1">
          <a:off x="10475595" y="15693416"/>
          <a:ext cx="1270" cy="12001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95265</xdr:rowOff>
    </xdr:from>
    <xdr:ext cx="534377" cy="259045"/>
    <xdr:sp macro="" textlink="">
      <xdr:nvSpPr>
        <xdr:cNvPr id="453" name="土木費最小値テキスト"/>
        <xdr:cNvSpPr txBox="1"/>
      </xdr:nvSpPr>
      <xdr:spPr>
        <a:xfrm>
          <a:off x="10528300" y="168973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10,556</a:t>
          </a:r>
          <a:endParaRPr kumimoji="1" lang="ja-JP" altLang="en-US" sz="1000" b="1">
            <a:latin typeface="ＭＳ Ｐゴシック"/>
          </a:endParaRPr>
        </a:p>
      </xdr:txBody>
    </xdr:sp>
    <xdr:clientData/>
  </xdr:oneCellAnchor>
  <xdr:twoCellAnchor>
    <xdr:from>
      <xdr:col>15</xdr:col>
      <xdr:colOff>92075</xdr:colOff>
      <xdr:row>98</xdr:row>
      <xdr:rowOff>91438</xdr:rowOff>
    </xdr:from>
    <xdr:to>
      <xdr:col>15</xdr:col>
      <xdr:colOff>269875</xdr:colOff>
      <xdr:row>98</xdr:row>
      <xdr:rowOff>91438</xdr:rowOff>
    </xdr:to>
    <xdr:cxnSp macro="">
      <xdr:nvCxnSpPr>
        <xdr:cNvPr id="454" name="直線コネクタ 453"/>
        <xdr:cNvCxnSpPr/>
      </xdr:nvCxnSpPr>
      <xdr:spPr>
        <a:xfrm>
          <a:off x="10388600" y="168935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90</xdr:row>
      <xdr:rowOff>38143</xdr:rowOff>
    </xdr:from>
    <xdr:ext cx="599010" cy="259045"/>
    <xdr:sp macro="" textlink="">
      <xdr:nvSpPr>
        <xdr:cNvPr id="455" name="土木費最大値テキスト"/>
        <xdr:cNvSpPr txBox="1"/>
      </xdr:nvSpPr>
      <xdr:spPr>
        <a:xfrm>
          <a:off x="10528300" y="154686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273,050</a:t>
          </a:r>
          <a:endParaRPr kumimoji="1" lang="ja-JP" altLang="en-US" sz="1000" b="1">
            <a:latin typeface="ＭＳ Ｐゴシック"/>
          </a:endParaRPr>
        </a:p>
      </xdr:txBody>
    </xdr:sp>
    <xdr:clientData/>
  </xdr:oneCellAnchor>
  <xdr:twoCellAnchor>
    <xdr:from>
      <xdr:col>15</xdr:col>
      <xdr:colOff>92075</xdr:colOff>
      <xdr:row>91</xdr:row>
      <xdr:rowOff>91466</xdr:rowOff>
    </xdr:from>
    <xdr:to>
      <xdr:col>15</xdr:col>
      <xdr:colOff>269875</xdr:colOff>
      <xdr:row>91</xdr:row>
      <xdr:rowOff>91466</xdr:rowOff>
    </xdr:to>
    <xdr:cxnSp macro="">
      <xdr:nvCxnSpPr>
        <xdr:cNvPr id="456" name="直線コネクタ 455"/>
        <xdr:cNvCxnSpPr/>
      </xdr:nvCxnSpPr>
      <xdr:spPr>
        <a:xfrm>
          <a:off x="10388600" y="156934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95</xdr:row>
      <xdr:rowOff>31499</xdr:rowOff>
    </xdr:from>
    <xdr:to>
      <xdr:col>15</xdr:col>
      <xdr:colOff>180975</xdr:colOff>
      <xdr:row>95</xdr:row>
      <xdr:rowOff>139571</xdr:rowOff>
    </xdr:to>
    <xdr:cxnSp macro="">
      <xdr:nvCxnSpPr>
        <xdr:cNvPr id="457" name="直線コネクタ 456"/>
        <xdr:cNvCxnSpPr/>
      </xdr:nvCxnSpPr>
      <xdr:spPr>
        <a:xfrm>
          <a:off x="9639300" y="16319249"/>
          <a:ext cx="838200" cy="108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76060</xdr:rowOff>
    </xdr:from>
    <xdr:ext cx="534377" cy="259045"/>
    <xdr:sp macro="" textlink="">
      <xdr:nvSpPr>
        <xdr:cNvPr id="458" name="土木費平均値テキスト"/>
        <xdr:cNvSpPr txBox="1"/>
      </xdr:nvSpPr>
      <xdr:spPr>
        <a:xfrm>
          <a:off x="10528300" y="165352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73,090</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97633</xdr:rowOff>
    </xdr:from>
    <xdr:to>
      <xdr:col>15</xdr:col>
      <xdr:colOff>231775</xdr:colOff>
      <xdr:row>97</xdr:row>
      <xdr:rowOff>27783</xdr:rowOff>
    </xdr:to>
    <xdr:sp macro="" textlink="">
      <xdr:nvSpPr>
        <xdr:cNvPr id="459" name="フローチャート : 判断 458"/>
        <xdr:cNvSpPr/>
      </xdr:nvSpPr>
      <xdr:spPr>
        <a:xfrm>
          <a:off x="10426700" y="16556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94</xdr:row>
      <xdr:rowOff>163295</xdr:rowOff>
    </xdr:from>
    <xdr:to>
      <xdr:col>14</xdr:col>
      <xdr:colOff>28575</xdr:colOff>
      <xdr:row>95</xdr:row>
      <xdr:rowOff>31499</xdr:rowOff>
    </xdr:to>
    <xdr:cxnSp macro="">
      <xdr:nvCxnSpPr>
        <xdr:cNvPr id="460" name="直線コネクタ 459"/>
        <xdr:cNvCxnSpPr/>
      </xdr:nvCxnSpPr>
      <xdr:spPr>
        <a:xfrm>
          <a:off x="8750300" y="16279595"/>
          <a:ext cx="889000" cy="39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96</xdr:row>
      <xdr:rowOff>90390</xdr:rowOff>
    </xdr:from>
    <xdr:to>
      <xdr:col>14</xdr:col>
      <xdr:colOff>79375</xdr:colOff>
      <xdr:row>97</xdr:row>
      <xdr:rowOff>20540</xdr:rowOff>
    </xdr:to>
    <xdr:sp macro="" textlink="">
      <xdr:nvSpPr>
        <xdr:cNvPr id="461" name="フローチャート : 判断 460"/>
        <xdr:cNvSpPr/>
      </xdr:nvSpPr>
      <xdr:spPr>
        <a:xfrm>
          <a:off x="9588500" y="16549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11667</xdr:rowOff>
    </xdr:from>
    <xdr:ext cx="534377" cy="259045"/>
    <xdr:sp macro="" textlink="">
      <xdr:nvSpPr>
        <xdr:cNvPr id="462" name="テキスト ボックス 461"/>
        <xdr:cNvSpPr txBox="1"/>
      </xdr:nvSpPr>
      <xdr:spPr>
        <a:xfrm>
          <a:off x="9372111" y="16642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74,674</a:t>
          </a:r>
          <a:endParaRPr kumimoji="1" lang="ja-JP" altLang="en-US" sz="1000" b="1">
            <a:solidFill>
              <a:srgbClr val="000080"/>
            </a:solidFill>
            <a:latin typeface="ＭＳ Ｐゴシック"/>
          </a:endParaRPr>
        </a:p>
      </xdr:txBody>
    </xdr:sp>
    <xdr:clientData/>
  </xdr:oneCellAnchor>
  <xdr:twoCellAnchor>
    <xdr:from>
      <xdr:col>11</xdr:col>
      <xdr:colOff>307975</xdr:colOff>
      <xdr:row>94</xdr:row>
      <xdr:rowOff>163295</xdr:rowOff>
    </xdr:from>
    <xdr:to>
      <xdr:col>12</xdr:col>
      <xdr:colOff>511175</xdr:colOff>
      <xdr:row>95</xdr:row>
      <xdr:rowOff>84790</xdr:rowOff>
    </xdr:to>
    <xdr:cxnSp macro="">
      <xdr:nvCxnSpPr>
        <xdr:cNvPr id="463" name="直線コネクタ 462"/>
        <xdr:cNvCxnSpPr/>
      </xdr:nvCxnSpPr>
      <xdr:spPr>
        <a:xfrm flipV="1">
          <a:off x="7861300" y="16279595"/>
          <a:ext cx="889000" cy="929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96</xdr:row>
      <xdr:rowOff>86189</xdr:rowOff>
    </xdr:from>
    <xdr:to>
      <xdr:col>12</xdr:col>
      <xdr:colOff>561975</xdr:colOff>
      <xdr:row>97</xdr:row>
      <xdr:rowOff>16339</xdr:rowOff>
    </xdr:to>
    <xdr:sp macro="" textlink="">
      <xdr:nvSpPr>
        <xdr:cNvPr id="464" name="フローチャート : 判断 463"/>
        <xdr:cNvSpPr/>
      </xdr:nvSpPr>
      <xdr:spPr>
        <a:xfrm>
          <a:off x="8699500" y="16545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7466</xdr:rowOff>
    </xdr:from>
    <xdr:ext cx="534377" cy="259045"/>
    <xdr:sp macro="" textlink="">
      <xdr:nvSpPr>
        <xdr:cNvPr id="465" name="テキスト ボックス 464"/>
        <xdr:cNvSpPr txBox="1"/>
      </xdr:nvSpPr>
      <xdr:spPr>
        <a:xfrm>
          <a:off x="8483111" y="166381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75,593</a:t>
          </a:r>
          <a:endParaRPr kumimoji="1" lang="ja-JP" altLang="en-US" sz="1000" b="1">
            <a:solidFill>
              <a:srgbClr val="000080"/>
            </a:solidFill>
            <a:latin typeface="ＭＳ Ｐゴシック"/>
          </a:endParaRPr>
        </a:p>
      </xdr:txBody>
    </xdr:sp>
    <xdr:clientData/>
  </xdr:oneCellAnchor>
  <xdr:twoCellAnchor>
    <xdr:from>
      <xdr:col>10</xdr:col>
      <xdr:colOff>104775</xdr:colOff>
      <xdr:row>94</xdr:row>
      <xdr:rowOff>73982</xdr:rowOff>
    </xdr:from>
    <xdr:to>
      <xdr:col>11</xdr:col>
      <xdr:colOff>307975</xdr:colOff>
      <xdr:row>95</xdr:row>
      <xdr:rowOff>84790</xdr:rowOff>
    </xdr:to>
    <xdr:cxnSp macro="">
      <xdr:nvCxnSpPr>
        <xdr:cNvPr id="466" name="直線コネクタ 465"/>
        <xdr:cNvCxnSpPr/>
      </xdr:nvCxnSpPr>
      <xdr:spPr>
        <a:xfrm>
          <a:off x="6972300" y="16190282"/>
          <a:ext cx="889000" cy="182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96</xdr:row>
      <xdr:rowOff>139032</xdr:rowOff>
    </xdr:from>
    <xdr:to>
      <xdr:col>11</xdr:col>
      <xdr:colOff>358775</xdr:colOff>
      <xdr:row>97</xdr:row>
      <xdr:rowOff>69182</xdr:rowOff>
    </xdr:to>
    <xdr:sp macro="" textlink="">
      <xdr:nvSpPr>
        <xdr:cNvPr id="467" name="フローチャート : 判断 466"/>
        <xdr:cNvSpPr/>
      </xdr:nvSpPr>
      <xdr:spPr>
        <a:xfrm>
          <a:off x="7810500" y="16598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97</xdr:row>
      <xdr:rowOff>60309</xdr:rowOff>
    </xdr:from>
    <xdr:ext cx="534377" cy="259045"/>
    <xdr:sp macro="" textlink="">
      <xdr:nvSpPr>
        <xdr:cNvPr id="468" name="テキスト ボックス 467"/>
        <xdr:cNvSpPr txBox="1"/>
      </xdr:nvSpPr>
      <xdr:spPr>
        <a:xfrm>
          <a:off x="7594111" y="16690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64,035</a:t>
          </a:r>
          <a:endParaRPr kumimoji="1" lang="ja-JP" altLang="en-US" sz="1000" b="1">
            <a:solidFill>
              <a:srgbClr val="000080"/>
            </a:solidFill>
            <a:latin typeface="ＭＳ Ｐゴシック"/>
          </a:endParaRPr>
        </a:p>
      </xdr:txBody>
    </xdr:sp>
    <xdr:clientData/>
  </xdr:oneCellAnchor>
  <xdr:twoCellAnchor>
    <xdr:from>
      <xdr:col>10</xdr:col>
      <xdr:colOff>53975</xdr:colOff>
      <xdr:row>96</xdr:row>
      <xdr:rowOff>145090</xdr:rowOff>
    </xdr:from>
    <xdr:to>
      <xdr:col>10</xdr:col>
      <xdr:colOff>155575</xdr:colOff>
      <xdr:row>97</xdr:row>
      <xdr:rowOff>75240</xdr:rowOff>
    </xdr:to>
    <xdr:sp macro="" textlink="">
      <xdr:nvSpPr>
        <xdr:cNvPr id="469" name="フローチャート : 判断 468"/>
        <xdr:cNvSpPr/>
      </xdr:nvSpPr>
      <xdr:spPr>
        <a:xfrm>
          <a:off x="6921500" y="16604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97</xdr:row>
      <xdr:rowOff>66367</xdr:rowOff>
    </xdr:from>
    <xdr:ext cx="534377" cy="259045"/>
    <xdr:sp macro="" textlink="">
      <xdr:nvSpPr>
        <xdr:cNvPr id="470" name="テキスト ボックス 469"/>
        <xdr:cNvSpPr txBox="1"/>
      </xdr:nvSpPr>
      <xdr:spPr>
        <a:xfrm>
          <a:off x="6705111" y="16697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62,710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1" name="テキスト ボックス 470"/>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2" name="テキスト ボックス 471"/>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3" name="テキスト ボックス 472"/>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4" name="テキスト ボックス 473"/>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75" name="テキスト ボックス 474"/>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95</xdr:row>
      <xdr:rowOff>88771</xdr:rowOff>
    </xdr:from>
    <xdr:to>
      <xdr:col>15</xdr:col>
      <xdr:colOff>231775</xdr:colOff>
      <xdr:row>96</xdr:row>
      <xdr:rowOff>18921</xdr:rowOff>
    </xdr:to>
    <xdr:sp macro="" textlink="">
      <xdr:nvSpPr>
        <xdr:cNvPr id="476" name="円/楕円 475"/>
        <xdr:cNvSpPr/>
      </xdr:nvSpPr>
      <xdr:spPr>
        <a:xfrm>
          <a:off x="10426700" y="16376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94</xdr:row>
      <xdr:rowOff>111648</xdr:rowOff>
    </xdr:from>
    <xdr:ext cx="599010" cy="259045"/>
    <xdr:sp macro="" textlink="">
      <xdr:nvSpPr>
        <xdr:cNvPr id="477" name="土木費該当値テキスト"/>
        <xdr:cNvSpPr txBox="1"/>
      </xdr:nvSpPr>
      <xdr:spPr>
        <a:xfrm>
          <a:off x="10528300" y="162279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112,528</a:t>
          </a:r>
          <a:endParaRPr kumimoji="1" lang="ja-JP" altLang="en-US" sz="1000" b="1">
            <a:solidFill>
              <a:srgbClr val="FF0000"/>
            </a:solidFill>
            <a:latin typeface="ＭＳ Ｐゴシック"/>
          </a:endParaRPr>
        </a:p>
      </xdr:txBody>
    </xdr:sp>
    <xdr:clientData/>
  </xdr:oneCellAnchor>
  <xdr:twoCellAnchor>
    <xdr:from>
      <xdr:col>13</xdr:col>
      <xdr:colOff>663575</xdr:colOff>
      <xdr:row>94</xdr:row>
      <xdr:rowOff>152149</xdr:rowOff>
    </xdr:from>
    <xdr:to>
      <xdr:col>14</xdr:col>
      <xdr:colOff>79375</xdr:colOff>
      <xdr:row>95</xdr:row>
      <xdr:rowOff>82299</xdr:rowOff>
    </xdr:to>
    <xdr:sp macro="" textlink="">
      <xdr:nvSpPr>
        <xdr:cNvPr id="478" name="円/楕円 477"/>
        <xdr:cNvSpPr/>
      </xdr:nvSpPr>
      <xdr:spPr>
        <a:xfrm>
          <a:off x="9588500" y="16268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93</xdr:row>
      <xdr:rowOff>98826</xdr:rowOff>
    </xdr:from>
    <xdr:ext cx="599010" cy="259045"/>
    <xdr:sp macro="" textlink="">
      <xdr:nvSpPr>
        <xdr:cNvPr id="479" name="テキスト ボックス 478"/>
        <xdr:cNvSpPr txBox="1"/>
      </xdr:nvSpPr>
      <xdr:spPr>
        <a:xfrm>
          <a:off x="9339794" y="160436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136,166</a:t>
          </a:r>
          <a:endParaRPr kumimoji="1" lang="ja-JP" altLang="en-US" sz="1000" b="1">
            <a:solidFill>
              <a:srgbClr val="FF0000"/>
            </a:solidFill>
            <a:latin typeface="ＭＳ Ｐゴシック"/>
          </a:endParaRPr>
        </a:p>
      </xdr:txBody>
    </xdr:sp>
    <xdr:clientData/>
  </xdr:oneCellAnchor>
  <xdr:twoCellAnchor>
    <xdr:from>
      <xdr:col>12</xdr:col>
      <xdr:colOff>460375</xdr:colOff>
      <xdr:row>94</xdr:row>
      <xdr:rowOff>112495</xdr:rowOff>
    </xdr:from>
    <xdr:to>
      <xdr:col>12</xdr:col>
      <xdr:colOff>561975</xdr:colOff>
      <xdr:row>95</xdr:row>
      <xdr:rowOff>42645</xdr:rowOff>
    </xdr:to>
    <xdr:sp macro="" textlink="">
      <xdr:nvSpPr>
        <xdr:cNvPr id="480" name="円/楕円 479"/>
        <xdr:cNvSpPr/>
      </xdr:nvSpPr>
      <xdr:spPr>
        <a:xfrm>
          <a:off x="8699500" y="16228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93</xdr:row>
      <xdr:rowOff>59172</xdr:rowOff>
    </xdr:from>
    <xdr:ext cx="599010" cy="259045"/>
    <xdr:sp macro="" textlink="">
      <xdr:nvSpPr>
        <xdr:cNvPr id="481" name="テキスト ボックス 480"/>
        <xdr:cNvSpPr txBox="1"/>
      </xdr:nvSpPr>
      <xdr:spPr>
        <a:xfrm>
          <a:off x="8450794" y="160040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144,839</a:t>
          </a:r>
          <a:endParaRPr kumimoji="1" lang="ja-JP" altLang="en-US" sz="1000" b="1">
            <a:solidFill>
              <a:srgbClr val="FF0000"/>
            </a:solidFill>
            <a:latin typeface="ＭＳ Ｐゴシック"/>
          </a:endParaRPr>
        </a:p>
      </xdr:txBody>
    </xdr:sp>
    <xdr:clientData/>
  </xdr:oneCellAnchor>
  <xdr:twoCellAnchor>
    <xdr:from>
      <xdr:col>11</xdr:col>
      <xdr:colOff>257175</xdr:colOff>
      <xdr:row>95</xdr:row>
      <xdr:rowOff>33990</xdr:rowOff>
    </xdr:from>
    <xdr:to>
      <xdr:col>11</xdr:col>
      <xdr:colOff>358775</xdr:colOff>
      <xdr:row>95</xdr:row>
      <xdr:rowOff>135590</xdr:rowOff>
    </xdr:to>
    <xdr:sp macro="" textlink="">
      <xdr:nvSpPr>
        <xdr:cNvPr id="482" name="円/楕円 481"/>
        <xdr:cNvSpPr/>
      </xdr:nvSpPr>
      <xdr:spPr>
        <a:xfrm>
          <a:off x="7810500" y="1632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93</xdr:row>
      <xdr:rowOff>152117</xdr:rowOff>
    </xdr:from>
    <xdr:ext cx="599010" cy="259045"/>
    <xdr:sp macro="" textlink="">
      <xdr:nvSpPr>
        <xdr:cNvPr id="483" name="テキスト ボックス 482"/>
        <xdr:cNvSpPr txBox="1"/>
      </xdr:nvSpPr>
      <xdr:spPr>
        <a:xfrm>
          <a:off x="7561794" y="160969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124,510</a:t>
          </a:r>
          <a:endParaRPr kumimoji="1" lang="ja-JP" altLang="en-US" sz="1000" b="1">
            <a:solidFill>
              <a:srgbClr val="FF0000"/>
            </a:solidFill>
            <a:latin typeface="ＭＳ Ｐゴシック"/>
          </a:endParaRPr>
        </a:p>
      </xdr:txBody>
    </xdr:sp>
    <xdr:clientData/>
  </xdr:oneCellAnchor>
  <xdr:twoCellAnchor>
    <xdr:from>
      <xdr:col>10</xdr:col>
      <xdr:colOff>53975</xdr:colOff>
      <xdr:row>94</xdr:row>
      <xdr:rowOff>23182</xdr:rowOff>
    </xdr:from>
    <xdr:to>
      <xdr:col>10</xdr:col>
      <xdr:colOff>155575</xdr:colOff>
      <xdr:row>94</xdr:row>
      <xdr:rowOff>124782</xdr:rowOff>
    </xdr:to>
    <xdr:sp macro="" textlink="">
      <xdr:nvSpPr>
        <xdr:cNvPr id="484" name="円/楕円 483"/>
        <xdr:cNvSpPr/>
      </xdr:nvSpPr>
      <xdr:spPr>
        <a:xfrm>
          <a:off x="6921500" y="16139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92</xdr:row>
      <xdr:rowOff>141309</xdr:rowOff>
    </xdr:from>
    <xdr:ext cx="599010" cy="259045"/>
    <xdr:sp macro="" textlink="">
      <xdr:nvSpPr>
        <xdr:cNvPr id="485" name="テキスト ボックス 484"/>
        <xdr:cNvSpPr txBox="1"/>
      </xdr:nvSpPr>
      <xdr:spPr>
        <a:xfrm>
          <a:off x="6672794" y="159147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164,374</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86" name="正方形/長方形 485"/>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87" name="正方形/長方形 486"/>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88" name="正方形/長方形 487"/>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89" name="正方形/長方形 488"/>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0" name="正方形/長方形 489"/>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1" name="正方形/長方形 490"/>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2" name="正方形/長方形 491"/>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6,309</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3" name="正方形/長方形 492"/>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4" name="テキスト ボックス 493"/>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95" name="直線コネクタ 494"/>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40</xdr:row>
      <xdr:rowOff>111777</xdr:rowOff>
    </xdr:from>
    <xdr:ext cx="248786" cy="259045"/>
    <xdr:sp macro="" textlink="">
      <xdr:nvSpPr>
        <xdr:cNvPr id="496" name="テキスト ボックス 495"/>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39</xdr:row>
      <xdr:rowOff>44450</xdr:rowOff>
    </xdr:from>
    <xdr:to>
      <xdr:col>24</xdr:col>
      <xdr:colOff>644525</xdr:colOff>
      <xdr:row>39</xdr:row>
      <xdr:rowOff>44450</xdr:rowOff>
    </xdr:to>
    <xdr:cxnSp macro="">
      <xdr:nvCxnSpPr>
        <xdr:cNvPr id="497" name="直線コネクタ 496"/>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38</xdr:row>
      <xdr:rowOff>73677</xdr:rowOff>
    </xdr:from>
    <xdr:ext cx="531299" cy="259045"/>
    <xdr:sp macro="" textlink="">
      <xdr:nvSpPr>
        <xdr:cNvPr id="498" name="テキスト ボックス 497"/>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99" name="直線コネクタ 498"/>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500" name="テキスト ボックス 499"/>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501" name="直線コネクタ 500"/>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502" name="テキスト ボックス 501"/>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503" name="直線コネクタ 502"/>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504" name="テキスト ボックス 503"/>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505" name="直線コネクタ 504"/>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92727</xdr:rowOff>
    </xdr:from>
    <xdr:ext cx="595419" cy="259045"/>
    <xdr:sp macro="" textlink="">
      <xdr:nvSpPr>
        <xdr:cNvPr id="506" name="テキスト ボックス 505"/>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07" name="直線コネクタ 506"/>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08" name="テキスト ボックス 507"/>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09"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124765</xdr:rowOff>
    </xdr:from>
    <xdr:to>
      <xdr:col>23</xdr:col>
      <xdr:colOff>516889</xdr:colOff>
      <xdr:row>39</xdr:row>
      <xdr:rowOff>106115</xdr:rowOff>
    </xdr:to>
    <xdr:cxnSp macro="">
      <xdr:nvCxnSpPr>
        <xdr:cNvPr id="510" name="直線コネクタ 509"/>
        <xdr:cNvCxnSpPr/>
      </xdr:nvCxnSpPr>
      <xdr:spPr>
        <a:xfrm flipV="1">
          <a:off x="16317595" y="5268265"/>
          <a:ext cx="1269" cy="1524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109942</xdr:rowOff>
    </xdr:from>
    <xdr:ext cx="534377" cy="259045"/>
    <xdr:sp macro="" textlink="">
      <xdr:nvSpPr>
        <xdr:cNvPr id="511" name="消防費最小値テキスト"/>
        <xdr:cNvSpPr txBox="1"/>
      </xdr:nvSpPr>
      <xdr:spPr>
        <a:xfrm>
          <a:off x="16370300" y="67964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16,763</a:t>
          </a:r>
          <a:endParaRPr kumimoji="1" lang="ja-JP" altLang="en-US" sz="1000" b="1">
            <a:latin typeface="ＭＳ Ｐゴシック"/>
          </a:endParaRPr>
        </a:p>
      </xdr:txBody>
    </xdr:sp>
    <xdr:clientData/>
  </xdr:oneCellAnchor>
  <xdr:twoCellAnchor>
    <xdr:from>
      <xdr:col>23</xdr:col>
      <xdr:colOff>428625</xdr:colOff>
      <xdr:row>39</xdr:row>
      <xdr:rowOff>106115</xdr:rowOff>
    </xdr:from>
    <xdr:to>
      <xdr:col>23</xdr:col>
      <xdr:colOff>606425</xdr:colOff>
      <xdr:row>39</xdr:row>
      <xdr:rowOff>106115</xdr:rowOff>
    </xdr:to>
    <xdr:cxnSp macro="">
      <xdr:nvCxnSpPr>
        <xdr:cNvPr id="512" name="直線コネクタ 511"/>
        <xdr:cNvCxnSpPr/>
      </xdr:nvCxnSpPr>
      <xdr:spPr>
        <a:xfrm>
          <a:off x="16230600" y="6792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71442</xdr:rowOff>
    </xdr:from>
    <xdr:ext cx="534377" cy="259045"/>
    <xdr:sp macro="" textlink="">
      <xdr:nvSpPr>
        <xdr:cNvPr id="513" name="消防費最大値テキスト"/>
        <xdr:cNvSpPr txBox="1"/>
      </xdr:nvSpPr>
      <xdr:spPr>
        <a:xfrm>
          <a:off x="16370300" y="50434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96,784</a:t>
          </a:r>
          <a:endParaRPr kumimoji="1" lang="ja-JP" altLang="en-US" sz="1000" b="1">
            <a:latin typeface="ＭＳ Ｐゴシック"/>
          </a:endParaRPr>
        </a:p>
      </xdr:txBody>
    </xdr:sp>
    <xdr:clientData/>
  </xdr:oneCellAnchor>
  <xdr:twoCellAnchor>
    <xdr:from>
      <xdr:col>23</xdr:col>
      <xdr:colOff>428625</xdr:colOff>
      <xdr:row>30</xdr:row>
      <xdr:rowOff>124765</xdr:rowOff>
    </xdr:from>
    <xdr:to>
      <xdr:col>23</xdr:col>
      <xdr:colOff>606425</xdr:colOff>
      <xdr:row>30</xdr:row>
      <xdr:rowOff>124765</xdr:rowOff>
    </xdr:to>
    <xdr:cxnSp macro="">
      <xdr:nvCxnSpPr>
        <xdr:cNvPr id="514" name="直線コネクタ 513"/>
        <xdr:cNvCxnSpPr/>
      </xdr:nvCxnSpPr>
      <xdr:spPr>
        <a:xfrm>
          <a:off x="16230600" y="5268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30</xdr:row>
      <xdr:rowOff>124765</xdr:rowOff>
    </xdr:from>
    <xdr:to>
      <xdr:col>23</xdr:col>
      <xdr:colOff>517525</xdr:colOff>
      <xdr:row>37</xdr:row>
      <xdr:rowOff>95485</xdr:rowOff>
    </xdr:to>
    <xdr:cxnSp macro="">
      <xdr:nvCxnSpPr>
        <xdr:cNvPr id="515" name="直線コネクタ 514"/>
        <xdr:cNvCxnSpPr/>
      </xdr:nvCxnSpPr>
      <xdr:spPr>
        <a:xfrm flipV="1">
          <a:off x="15481300" y="5268265"/>
          <a:ext cx="838200" cy="1170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125144</xdr:rowOff>
    </xdr:from>
    <xdr:ext cx="534377" cy="259045"/>
    <xdr:sp macro="" textlink="">
      <xdr:nvSpPr>
        <xdr:cNvPr id="516" name="消防費平均値テキスト"/>
        <xdr:cNvSpPr txBox="1"/>
      </xdr:nvSpPr>
      <xdr:spPr>
        <a:xfrm>
          <a:off x="16370300" y="629734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38,965</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146717</xdr:rowOff>
    </xdr:from>
    <xdr:to>
      <xdr:col>23</xdr:col>
      <xdr:colOff>568325</xdr:colOff>
      <xdr:row>37</xdr:row>
      <xdr:rowOff>76867</xdr:rowOff>
    </xdr:to>
    <xdr:sp macro="" textlink="">
      <xdr:nvSpPr>
        <xdr:cNvPr id="517" name="フローチャート : 判断 516"/>
        <xdr:cNvSpPr/>
      </xdr:nvSpPr>
      <xdr:spPr>
        <a:xfrm>
          <a:off x="16268700" y="6318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37</xdr:row>
      <xdr:rowOff>54451</xdr:rowOff>
    </xdr:from>
    <xdr:to>
      <xdr:col>22</xdr:col>
      <xdr:colOff>365125</xdr:colOff>
      <xdr:row>37</xdr:row>
      <xdr:rowOff>95485</xdr:rowOff>
    </xdr:to>
    <xdr:cxnSp macro="">
      <xdr:nvCxnSpPr>
        <xdr:cNvPr id="518" name="直線コネクタ 517"/>
        <xdr:cNvCxnSpPr/>
      </xdr:nvCxnSpPr>
      <xdr:spPr>
        <a:xfrm>
          <a:off x="14592300" y="6398101"/>
          <a:ext cx="889000" cy="41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74974</xdr:rowOff>
    </xdr:from>
    <xdr:to>
      <xdr:col>22</xdr:col>
      <xdr:colOff>415925</xdr:colOff>
      <xdr:row>38</xdr:row>
      <xdr:rowOff>5124</xdr:rowOff>
    </xdr:to>
    <xdr:sp macro="" textlink="">
      <xdr:nvSpPr>
        <xdr:cNvPr id="519" name="フローチャート : 判断 518"/>
        <xdr:cNvSpPr/>
      </xdr:nvSpPr>
      <xdr:spPr>
        <a:xfrm>
          <a:off x="15430500" y="6418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167701</xdr:rowOff>
    </xdr:from>
    <xdr:ext cx="534377" cy="259045"/>
    <xdr:sp macro="" textlink="">
      <xdr:nvSpPr>
        <xdr:cNvPr id="520" name="テキスト ボックス 519"/>
        <xdr:cNvSpPr txBox="1"/>
      </xdr:nvSpPr>
      <xdr:spPr>
        <a:xfrm>
          <a:off x="15214111" y="6511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33,731</a:t>
          </a:r>
          <a:endParaRPr kumimoji="1" lang="ja-JP" altLang="en-US" sz="1000" b="1">
            <a:solidFill>
              <a:srgbClr val="000080"/>
            </a:solidFill>
            <a:latin typeface="ＭＳ Ｐゴシック"/>
          </a:endParaRPr>
        </a:p>
      </xdr:txBody>
    </xdr:sp>
    <xdr:clientData/>
  </xdr:oneCellAnchor>
  <xdr:twoCellAnchor>
    <xdr:from>
      <xdr:col>19</xdr:col>
      <xdr:colOff>644525</xdr:colOff>
      <xdr:row>37</xdr:row>
      <xdr:rowOff>54451</xdr:rowOff>
    </xdr:from>
    <xdr:to>
      <xdr:col>21</xdr:col>
      <xdr:colOff>161925</xdr:colOff>
      <xdr:row>37</xdr:row>
      <xdr:rowOff>115221</xdr:rowOff>
    </xdr:to>
    <xdr:cxnSp macro="">
      <xdr:nvCxnSpPr>
        <xdr:cNvPr id="521" name="直線コネクタ 520"/>
        <xdr:cNvCxnSpPr/>
      </xdr:nvCxnSpPr>
      <xdr:spPr>
        <a:xfrm flipV="1">
          <a:off x="13703300" y="6398101"/>
          <a:ext cx="889000" cy="60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90653</xdr:rowOff>
    </xdr:from>
    <xdr:to>
      <xdr:col>21</xdr:col>
      <xdr:colOff>212725</xdr:colOff>
      <xdr:row>38</xdr:row>
      <xdr:rowOff>20803</xdr:rowOff>
    </xdr:to>
    <xdr:sp macro="" textlink="">
      <xdr:nvSpPr>
        <xdr:cNvPr id="522" name="フローチャート : 判断 521"/>
        <xdr:cNvSpPr/>
      </xdr:nvSpPr>
      <xdr:spPr>
        <a:xfrm>
          <a:off x="14541500" y="6434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38</xdr:row>
      <xdr:rowOff>11930</xdr:rowOff>
    </xdr:from>
    <xdr:ext cx="534377" cy="259045"/>
    <xdr:sp macro="" textlink="">
      <xdr:nvSpPr>
        <xdr:cNvPr id="523" name="テキスト ボックス 522"/>
        <xdr:cNvSpPr txBox="1"/>
      </xdr:nvSpPr>
      <xdr:spPr>
        <a:xfrm>
          <a:off x="14325111" y="65270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32,908</a:t>
          </a:r>
          <a:endParaRPr kumimoji="1" lang="ja-JP" altLang="en-US" sz="1000" b="1">
            <a:solidFill>
              <a:srgbClr val="000080"/>
            </a:solidFill>
            <a:latin typeface="ＭＳ Ｐゴシック"/>
          </a:endParaRPr>
        </a:p>
      </xdr:txBody>
    </xdr:sp>
    <xdr:clientData/>
  </xdr:oneCellAnchor>
  <xdr:twoCellAnchor>
    <xdr:from>
      <xdr:col>18</xdr:col>
      <xdr:colOff>441325</xdr:colOff>
      <xdr:row>37</xdr:row>
      <xdr:rowOff>69101</xdr:rowOff>
    </xdr:from>
    <xdr:to>
      <xdr:col>19</xdr:col>
      <xdr:colOff>644525</xdr:colOff>
      <xdr:row>37</xdr:row>
      <xdr:rowOff>115221</xdr:rowOff>
    </xdr:to>
    <xdr:cxnSp macro="">
      <xdr:nvCxnSpPr>
        <xdr:cNvPr id="524" name="直線コネクタ 523"/>
        <xdr:cNvCxnSpPr/>
      </xdr:nvCxnSpPr>
      <xdr:spPr>
        <a:xfrm>
          <a:off x="12814300" y="6412751"/>
          <a:ext cx="889000" cy="46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133134</xdr:rowOff>
    </xdr:from>
    <xdr:to>
      <xdr:col>20</xdr:col>
      <xdr:colOff>9525</xdr:colOff>
      <xdr:row>38</xdr:row>
      <xdr:rowOff>63285</xdr:rowOff>
    </xdr:to>
    <xdr:sp macro="" textlink="">
      <xdr:nvSpPr>
        <xdr:cNvPr id="525" name="フローチャート : 判断 524"/>
        <xdr:cNvSpPr/>
      </xdr:nvSpPr>
      <xdr:spPr>
        <a:xfrm>
          <a:off x="13652500" y="647678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38</xdr:row>
      <xdr:rowOff>54411</xdr:rowOff>
    </xdr:from>
    <xdr:ext cx="534377" cy="259045"/>
    <xdr:sp macro="" textlink="">
      <xdr:nvSpPr>
        <xdr:cNvPr id="526" name="テキスト ボックス 525"/>
        <xdr:cNvSpPr txBox="1"/>
      </xdr:nvSpPr>
      <xdr:spPr>
        <a:xfrm>
          <a:off x="13436111" y="6569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30,678</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22720</xdr:rowOff>
    </xdr:from>
    <xdr:to>
      <xdr:col>18</xdr:col>
      <xdr:colOff>492125</xdr:colOff>
      <xdr:row>38</xdr:row>
      <xdr:rowOff>124320</xdr:rowOff>
    </xdr:to>
    <xdr:sp macro="" textlink="">
      <xdr:nvSpPr>
        <xdr:cNvPr id="527" name="フローチャート : 判断 526"/>
        <xdr:cNvSpPr/>
      </xdr:nvSpPr>
      <xdr:spPr>
        <a:xfrm>
          <a:off x="12763500" y="65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115447</xdr:rowOff>
    </xdr:from>
    <xdr:ext cx="534377" cy="259045"/>
    <xdr:sp macro="" textlink="">
      <xdr:nvSpPr>
        <xdr:cNvPr id="528" name="テキスト ボックス 527"/>
        <xdr:cNvSpPr txBox="1"/>
      </xdr:nvSpPr>
      <xdr:spPr>
        <a:xfrm>
          <a:off x="12547111" y="6630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27,474</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29" name="テキスト ボックス 528"/>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0" name="テキスト ボックス 529"/>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1" name="テキスト ボックス 530"/>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2" name="テキスト ボックス 531"/>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3" name="テキスト ボックス 532"/>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30</xdr:row>
      <xdr:rowOff>73965</xdr:rowOff>
    </xdr:from>
    <xdr:to>
      <xdr:col>23</xdr:col>
      <xdr:colOff>568325</xdr:colOff>
      <xdr:row>31</xdr:row>
      <xdr:rowOff>4115</xdr:rowOff>
    </xdr:to>
    <xdr:sp macro="" textlink="">
      <xdr:nvSpPr>
        <xdr:cNvPr id="534" name="円/楕円 533"/>
        <xdr:cNvSpPr/>
      </xdr:nvSpPr>
      <xdr:spPr>
        <a:xfrm>
          <a:off x="16268700" y="5217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30</xdr:row>
      <xdr:rowOff>26992</xdr:rowOff>
    </xdr:from>
    <xdr:ext cx="534377" cy="259045"/>
    <xdr:sp macro="" textlink="">
      <xdr:nvSpPr>
        <xdr:cNvPr id="535" name="消防費該当値テキスト"/>
        <xdr:cNvSpPr txBox="1"/>
      </xdr:nvSpPr>
      <xdr:spPr>
        <a:xfrm>
          <a:off x="16370300" y="51704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96,784</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44685</xdr:rowOff>
    </xdr:from>
    <xdr:to>
      <xdr:col>22</xdr:col>
      <xdr:colOff>415925</xdr:colOff>
      <xdr:row>37</xdr:row>
      <xdr:rowOff>146285</xdr:rowOff>
    </xdr:to>
    <xdr:sp macro="" textlink="">
      <xdr:nvSpPr>
        <xdr:cNvPr id="536" name="円/楕円 535"/>
        <xdr:cNvSpPr/>
      </xdr:nvSpPr>
      <xdr:spPr>
        <a:xfrm>
          <a:off x="15430500" y="6388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35</xdr:row>
      <xdr:rowOff>162812</xdr:rowOff>
    </xdr:from>
    <xdr:ext cx="534377" cy="259045"/>
    <xdr:sp macro="" textlink="">
      <xdr:nvSpPr>
        <xdr:cNvPr id="537" name="テキスト ボックス 536"/>
        <xdr:cNvSpPr txBox="1"/>
      </xdr:nvSpPr>
      <xdr:spPr>
        <a:xfrm>
          <a:off x="15214111" y="6163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35,321</a:t>
          </a:r>
          <a:endParaRPr kumimoji="1" lang="ja-JP" altLang="en-US" sz="1000" b="1">
            <a:solidFill>
              <a:srgbClr val="FF0000"/>
            </a:solidFill>
            <a:latin typeface="ＭＳ Ｐゴシック"/>
          </a:endParaRPr>
        </a:p>
      </xdr:txBody>
    </xdr:sp>
    <xdr:clientData/>
  </xdr:oneCellAnchor>
  <xdr:twoCellAnchor>
    <xdr:from>
      <xdr:col>21</xdr:col>
      <xdr:colOff>111125</xdr:colOff>
      <xdr:row>37</xdr:row>
      <xdr:rowOff>3651</xdr:rowOff>
    </xdr:from>
    <xdr:to>
      <xdr:col>21</xdr:col>
      <xdr:colOff>212725</xdr:colOff>
      <xdr:row>37</xdr:row>
      <xdr:rowOff>105251</xdr:rowOff>
    </xdr:to>
    <xdr:sp macro="" textlink="">
      <xdr:nvSpPr>
        <xdr:cNvPr id="538" name="円/楕円 537"/>
        <xdr:cNvSpPr/>
      </xdr:nvSpPr>
      <xdr:spPr>
        <a:xfrm>
          <a:off x="14541500" y="6347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35</xdr:row>
      <xdr:rowOff>121778</xdr:rowOff>
    </xdr:from>
    <xdr:ext cx="534377" cy="259045"/>
    <xdr:sp macro="" textlink="">
      <xdr:nvSpPr>
        <xdr:cNvPr id="539" name="テキスト ボックス 538"/>
        <xdr:cNvSpPr txBox="1"/>
      </xdr:nvSpPr>
      <xdr:spPr>
        <a:xfrm>
          <a:off x="14325111" y="61225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37,475</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64421</xdr:rowOff>
    </xdr:from>
    <xdr:to>
      <xdr:col>20</xdr:col>
      <xdr:colOff>9525</xdr:colOff>
      <xdr:row>37</xdr:row>
      <xdr:rowOff>166021</xdr:rowOff>
    </xdr:to>
    <xdr:sp macro="" textlink="">
      <xdr:nvSpPr>
        <xdr:cNvPr id="540" name="円/楕円 539"/>
        <xdr:cNvSpPr/>
      </xdr:nvSpPr>
      <xdr:spPr>
        <a:xfrm>
          <a:off x="13652500" y="6408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11098</xdr:rowOff>
    </xdr:from>
    <xdr:ext cx="534377" cy="259045"/>
    <xdr:sp macro="" textlink="">
      <xdr:nvSpPr>
        <xdr:cNvPr id="541" name="テキスト ボックス 540"/>
        <xdr:cNvSpPr txBox="1"/>
      </xdr:nvSpPr>
      <xdr:spPr>
        <a:xfrm>
          <a:off x="13436111" y="6183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34,285</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18301</xdr:rowOff>
    </xdr:from>
    <xdr:to>
      <xdr:col>18</xdr:col>
      <xdr:colOff>492125</xdr:colOff>
      <xdr:row>37</xdr:row>
      <xdr:rowOff>119901</xdr:rowOff>
    </xdr:to>
    <xdr:sp macro="" textlink="">
      <xdr:nvSpPr>
        <xdr:cNvPr id="542" name="円/楕円 541"/>
        <xdr:cNvSpPr/>
      </xdr:nvSpPr>
      <xdr:spPr>
        <a:xfrm>
          <a:off x="12763500" y="6361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136428</xdr:rowOff>
    </xdr:from>
    <xdr:ext cx="534377" cy="259045"/>
    <xdr:sp macro="" textlink="">
      <xdr:nvSpPr>
        <xdr:cNvPr id="543" name="テキスト ボックス 542"/>
        <xdr:cNvSpPr txBox="1"/>
      </xdr:nvSpPr>
      <xdr:spPr>
        <a:xfrm>
          <a:off x="12547111" y="6137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36,706</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4" name="正方形/長方形 543"/>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45" name="正方形/長方形 544"/>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46" name="正方形/長方形 545"/>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23/63</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47" name="正方形/長方形 546"/>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48" name="正方形/長方形 547"/>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49" name="正方形/長方形 548"/>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0" name="正方形/長方形 549"/>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48,165</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1" name="正方形/長方形 550"/>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2" name="テキスト ボックス 551"/>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3" name="直線コネクタ 552"/>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59</xdr:row>
      <xdr:rowOff>44450</xdr:rowOff>
    </xdr:from>
    <xdr:to>
      <xdr:col>24</xdr:col>
      <xdr:colOff>644525</xdr:colOff>
      <xdr:row>59</xdr:row>
      <xdr:rowOff>44450</xdr:rowOff>
    </xdr:to>
    <xdr:cxnSp macro="">
      <xdr:nvCxnSpPr>
        <xdr:cNvPr id="554" name="直線コネクタ 553"/>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58</xdr:row>
      <xdr:rowOff>73677</xdr:rowOff>
    </xdr:from>
    <xdr:ext cx="248786" cy="259045"/>
    <xdr:sp macro="" textlink="">
      <xdr:nvSpPr>
        <xdr:cNvPr id="555" name="テキスト ボックス 554"/>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56" name="直線コネクタ 555"/>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56</xdr:row>
      <xdr:rowOff>35577</xdr:rowOff>
    </xdr:from>
    <xdr:ext cx="595419" cy="259045"/>
    <xdr:sp macro="" textlink="">
      <xdr:nvSpPr>
        <xdr:cNvPr id="557" name="テキスト ボックス 556"/>
        <xdr:cNvSpPr txBox="1"/>
      </xdr:nvSpPr>
      <xdr:spPr>
        <a:xfrm>
          <a:off x="11850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58" name="直線コネクタ 557"/>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53</xdr:row>
      <xdr:rowOff>168927</xdr:rowOff>
    </xdr:from>
    <xdr:ext cx="595419" cy="259045"/>
    <xdr:sp macro="" textlink="">
      <xdr:nvSpPr>
        <xdr:cNvPr id="559" name="テキスト ボックス 558"/>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60" name="直線コネクタ 559"/>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130827</xdr:rowOff>
    </xdr:from>
    <xdr:ext cx="595419" cy="259045"/>
    <xdr:sp macro="" textlink="">
      <xdr:nvSpPr>
        <xdr:cNvPr id="561" name="テキスト ボックス 560"/>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62" name="直線コネクタ 561"/>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92727</xdr:rowOff>
    </xdr:from>
    <xdr:ext cx="595419" cy="259045"/>
    <xdr:sp macro="" textlink="">
      <xdr:nvSpPr>
        <xdr:cNvPr id="563" name="テキスト ボックス 562"/>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64" name="直線コネクタ 563"/>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65" name="テキスト ボックス 564"/>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66"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137486</xdr:rowOff>
    </xdr:from>
    <xdr:to>
      <xdr:col>23</xdr:col>
      <xdr:colOff>516889</xdr:colOff>
      <xdr:row>58</xdr:row>
      <xdr:rowOff>119556</xdr:rowOff>
    </xdr:to>
    <xdr:cxnSp macro="">
      <xdr:nvCxnSpPr>
        <xdr:cNvPr id="567" name="直線コネクタ 566"/>
        <xdr:cNvCxnSpPr/>
      </xdr:nvCxnSpPr>
      <xdr:spPr>
        <a:xfrm flipV="1">
          <a:off x="16317595" y="8881436"/>
          <a:ext cx="1269" cy="1182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123383</xdr:rowOff>
    </xdr:from>
    <xdr:ext cx="534377" cy="259045"/>
    <xdr:sp macro="" textlink="">
      <xdr:nvSpPr>
        <xdr:cNvPr id="568" name="教育費最小値テキスト"/>
        <xdr:cNvSpPr txBox="1"/>
      </xdr:nvSpPr>
      <xdr:spPr>
        <a:xfrm>
          <a:off x="16370300" y="10067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25,287</a:t>
          </a:r>
          <a:endParaRPr kumimoji="1" lang="ja-JP" altLang="en-US" sz="1000" b="1">
            <a:latin typeface="ＭＳ Ｐゴシック"/>
          </a:endParaRPr>
        </a:p>
      </xdr:txBody>
    </xdr:sp>
    <xdr:clientData/>
  </xdr:oneCellAnchor>
  <xdr:twoCellAnchor>
    <xdr:from>
      <xdr:col>23</xdr:col>
      <xdr:colOff>428625</xdr:colOff>
      <xdr:row>58</xdr:row>
      <xdr:rowOff>119556</xdr:rowOff>
    </xdr:from>
    <xdr:to>
      <xdr:col>23</xdr:col>
      <xdr:colOff>606425</xdr:colOff>
      <xdr:row>58</xdr:row>
      <xdr:rowOff>119556</xdr:rowOff>
    </xdr:to>
    <xdr:cxnSp macro="">
      <xdr:nvCxnSpPr>
        <xdr:cNvPr id="569" name="直線コネクタ 568"/>
        <xdr:cNvCxnSpPr/>
      </xdr:nvCxnSpPr>
      <xdr:spPr>
        <a:xfrm>
          <a:off x="16230600" y="100636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50</xdr:row>
      <xdr:rowOff>84163</xdr:rowOff>
    </xdr:from>
    <xdr:ext cx="599010" cy="259045"/>
    <xdr:sp macro="" textlink="">
      <xdr:nvSpPr>
        <xdr:cNvPr id="570" name="教育費最大値テキスト"/>
        <xdr:cNvSpPr txBox="1"/>
      </xdr:nvSpPr>
      <xdr:spPr>
        <a:xfrm>
          <a:off x="16370300" y="86566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335,581</a:t>
          </a:r>
          <a:endParaRPr kumimoji="1" lang="ja-JP" altLang="en-US" sz="1000" b="1">
            <a:latin typeface="ＭＳ Ｐゴシック"/>
          </a:endParaRPr>
        </a:p>
      </xdr:txBody>
    </xdr:sp>
    <xdr:clientData/>
  </xdr:oneCellAnchor>
  <xdr:twoCellAnchor>
    <xdr:from>
      <xdr:col>23</xdr:col>
      <xdr:colOff>428625</xdr:colOff>
      <xdr:row>51</xdr:row>
      <xdr:rowOff>137486</xdr:rowOff>
    </xdr:from>
    <xdr:to>
      <xdr:col>23</xdr:col>
      <xdr:colOff>606425</xdr:colOff>
      <xdr:row>51</xdr:row>
      <xdr:rowOff>137486</xdr:rowOff>
    </xdr:to>
    <xdr:cxnSp macro="">
      <xdr:nvCxnSpPr>
        <xdr:cNvPr id="571" name="直線コネクタ 570"/>
        <xdr:cNvCxnSpPr/>
      </xdr:nvCxnSpPr>
      <xdr:spPr>
        <a:xfrm>
          <a:off x="16230600" y="8881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57</xdr:row>
      <xdr:rowOff>124197</xdr:rowOff>
    </xdr:from>
    <xdr:to>
      <xdr:col>23</xdr:col>
      <xdr:colOff>517525</xdr:colOff>
      <xdr:row>57</xdr:row>
      <xdr:rowOff>129314</xdr:rowOff>
    </xdr:to>
    <xdr:cxnSp macro="">
      <xdr:nvCxnSpPr>
        <xdr:cNvPr id="572" name="直線コネクタ 571"/>
        <xdr:cNvCxnSpPr/>
      </xdr:nvCxnSpPr>
      <xdr:spPr>
        <a:xfrm flipV="1">
          <a:off x="15481300" y="9896847"/>
          <a:ext cx="838200" cy="51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56</xdr:row>
      <xdr:rowOff>93843</xdr:rowOff>
    </xdr:from>
    <xdr:ext cx="534377" cy="259045"/>
    <xdr:sp macro="" textlink="">
      <xdr:nvSpPr>
        <xdr:cNvPr id="573" name="教育費平均値テキスト"/>
        <xdr:cNvSpPr txBox="1"/>
      </xdr:nvSpPr>
      <xdr:spPr>
        <a:xfrm>
          <a:off x="16370300" y="96950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69,707</a:t>
          </a:r>
          <a:endParaRPr kumimoji="1" lang="ja-JP" altLang="en-US" sz="1000" b="1">
            <a:solidFill>
              <a:srgbClr val="000080"/>
            </a:solidFill>
            <a:latin typeface="ＭＳ Ｐゴシック"/>
          </a:endParaRPr>
        </a:p>
      </xdr:txBody>
    </xdr:sp>
    <xdr:clientData/>
  </xdr:oneCellAnchor>
  <xdr:twoCellAnchor>
    <xdr:from>
      <xdr:col>23</xdr:col>
      <xdr:colOff>466725</xdr:colOff>
      <xdr:row>57</xdr:row>
      <xdr:rowOff>70966</xdr:rowOff>
    </xdr:from>
    <xdr:to>
      <xdr:col>23</xdr:col>
      <xdr:colOff>568325</xdr:colOff>
      <xdr:row>58</xdr:row>
      <xdr:rowOff>1116</xdr:rowOff>
    </xdr:to>
    <xdr:sp macro="" textlink="">
      <xdr:nvSpPr>
        <xdr:cNvPr id="574" name="フローチャート : 判断 573"/>
        <xdr:cNvSpPr/>
      </xdr:nvSpPr>
      <xdr:spPr>
        <a:xfrm>
          <a:off x="16268700" y="9843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57</xdr:row>
      <xdr:rowOff>96338</xdr:rowOff>
    </xdr:from>
    <xdr:to>
      <xdr:col>22</xdr:col>
      <xdr:colOff>365125</xdr:colOff>
      <xdr:row>57</xdr:row>
      <xdr:rowOff>129314</xdr:rowOff>
    </xdr:to>
    <xdr:cxnSp macro="">
      <xdr:nvCxnSpPr>
        <xdr:cNvPr id="575" name="直線コネクタ 574"/>
        <xdr:cNvCxnSpPr/>
      </xdr:nvCxnSpPr>
      <xdr:spPr>
        <a:xfrm>
          <a:off x="14592300" y="9868988"/>
          <a:ext cx="889000" cy="329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57</xdr:row>
      <xdr:rowOff>52031</xdr:rowOff>
    </xdr:from>
    <xdr:to>
      <xdr:col>22</xdr:col>
      <xdr:colOff>415925</xdr:colOff>
      <xdr:row>57</xdr:row>
      <xdr:rowOff>153631</xdr:rowOff>
    </xdr:to>
    <xdr:sp macro="" textlink="">
      <xdr:nvSpPr>
        <xdr:cNvPr id="576" name="フローチャート : 判断 575"/>
        <xdr:cNvSpPr/>
      </xdr:nvSpPr>
      <xdr:spPr>
        <a:xfrm>
          <a:off x="15430500" y="9824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55</xdr:row>
      <xdr:rowOff>170158</xdr:rowOff>
    </xdr:from>
    <xdr:ext cx="534377" cy="259045"/>
    <xdr:sp macro="" textlink="">
      <xdr:nvSpPr>
        <xdr:cNvPr id="577" name="テキスト ボックス 576"/>
        <xdr:cNvSpPr txBox="1"/>
      </xdr:nvSpPr>
      <xdr:spPr>
        <a:xfrm>
          <a:off x="15214111" y="95999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74,677</a:t>
          </a:r>
          <a:endParaRPr kumimoji="1" lang="ja-JP" altLang="en-US" sz="1000" b="1">
            <a:solidFill>
              <a:srgbClr val="000080"/>
            </a:solidFill>
            <a:latin typeface="ＭＳ Ｐゴシック"/>
          </a:endParaRPr>
        </a:p>
      </xdr:txBody>
    </xdr:sp>
    <xdr:clientData/>
  </xdr:oneCellAnchor>
  <xdr:twoCellAnchor>
    <xdr:from>
      <xdr:col>19</xdr:col>
      <xdr:colOff>644525</xdr:colOff>
      <xdr:row>57</xdr:row>
      <xdr:rowOff>25720</xdr:rowOff>
    </xdr:from>
    <xdr:to>
      <xdr:col>21</xdr:col>
      <xdr:colOff>161925</xdr:colOff>
      <xdr:row>57</xdr:row>
      <xdr:rowOff>96338</xdr:rowOff>
    </xdr:to>
    <xdr:cxnSp macro="">
      <xdr:nvCxnSpPr>
        <xdr:cNvPr id="578" name="直線コネクタ 577"/>
        <xdr:cNvCxnSpPr/>
      </xdr:nvCxnSpPr>
      <xdr:spPr>
        <a:xfrm>
          <a:off x="13703300" y="9798370"/>
          <a:ext cx="889000" cy="70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57</xdr:row>
      <xdr:rowOff>60474</xdr:rowOff>
    </xdr:from>
    <xdr:to>
      <xdr:col>21</xdr:col>
      <xdr:colOff>212725</xdr:colOff>
      <xdr:row>57</xdr:row>
      <xdr:rowOff>162074</xdr:rowOff>
    </xdr:to>
    <xdr:sp macro="" textlink="">
      <xdr:nvSpPr>
        <xdr:cNvPr id="579" name="フローチャート : 判断 578"/>
        <xdr:cNvSpPr/>
      </xdr:nvSpPr>
      <xdr:spPr>
        <a:xfrm>
          <a:off x="14541500" y="9833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57</xdr:row>
      <xdr:rowOff>153201</xdr:rowOff>
    </xdr:from>
    <xdr:ext cx="534377" cy="259045"/>
    <xdr:sp macro="" textlink="">
      <xdr:nvSpPr>
        <xdr:cNvPr id="580" name="テキスト ボックス 579"/>
        <xdr:cNvSpPr txBox="1"/>
      </xdr:nvSpPr>
      <xdr:spPr>
        <a:xfrm>
          <a:off x="14325111" y="9925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72,461</a:t>
          </a:r>
          <a:endParaRPr kumimoji="1" lang="ja-JP" altLang="en-US" sz="1000" b="1">
            <a:solidFill>
              <a:srgbClr val="000080"/>
            </a:solidFill>
            <a:latin typeface="ＭＳ Ｐゴシック"/>
          </a:endParaRPr>
        </a:p>
      </xdr:txBody>
    </xdr:sp>
    <xdr:clientData/>
  </xdr:oneCellAnchor>
  <xdr:twoCellAnchor>
    <xdr:from>
      <xdr:col>18</xdr:col>
      <xdr:colOff>441325</xdr:colOff>
      <xdr:row>57</xdr:row>
      <xdr:rowOff>25720</xdr:rowOff>
    </xdr:from>
    <xdr:to>
      <xdr:col>19</xdr:col>
      <xdr:colOff>644525</xdr:colOff>
      <xdr:row>57</xdr:row>
      <xdr:rowOff>56593</xdr:rowOff>
    </xdr:to>
    <xdr:cxnSp macro="">
      <xdr:nvCxnSpPr>
        <xdr:cNvPr id="581" name="直線コネクタ 580"/>
        <xdr:cNvCxnSpPr/>
      </xdr:nvCxnSpPr>
      <xdr:spPr>
        <a:xfrm flipV="1">
          <a:off x="12814300" y="9798370"/>
          <a:ext cx="889000" cy="308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77474</xdr:rowOff>
    </xdr:from>
    <xdr:to>
      <xdr:col>20</xdr:col>
      <xdr:colOff>9525</xdr:colOff>
      <xdr:row>58</xdr:row>
      <xdr:rowOff>7624</xdr:rowOff>
    </xdr:to>
    <xdr:sp macro="" textlink="">
      <xdr:nvSpPr>
        <xdr:cNvPr id="582" name="フローチャート : 判断 581"/>
        <xdr:cNvSpPr/>
      </xdr:nvSpPr>
      <xdr:spPr>
        <a:xfrm>
          <a:off x="13652500" y="9850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57</xdr:row>
      <xdr:rowOff>170201</xdr:rowOff>
    </xdr:from>
    <xdr:ext cx="534377" cy="259045"/>
    <xdr:sp macro="" textlink="">
      <xdr:nvSpPr>
        <xdr:cNvPr id="583" name="テキスト ボックス 582"/>
        <xdr:cNvSpPr txBox="1"/>
      </xdr:nvSpPr>
      <xdr:spPr>
        <a:xfrm>
          <a:off x="13436111" y="9942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67,999</a:t>
          </a:r>
          <a:endParaRPr kumimoji="1" lang="ja-JP" altLang="en-US" sz="1000" b="1">
            <a:solidFill>
              <a:srgbClr val="000080"/>
            </a:solidFill>
            <a:latin typeface="ＭＳ Ｐゴシック"/>
          </a:endParaRPr>
        </a:p>
      </xdr:txBody>
    </xdr:sp>
    <xdr:clientData/>
  </xdr:oneCellAnchor>
  <xdr:twoCellAnchor>
    <xdr:from>
      <xdr:col>18</xdr:col>
      <xdr:colOff>390525</xdr:colOff>
      <xdr:row>57</xdr:row>
      <xdr:rowOff>80785</xdr:rowOff>
    </xdr:from>
    <xdr:to>
      <xdr:col>18</xdr:col>
      <xdr:colOff>492125</xdr:colOff>
      <xdr:row>58</xdr:row>
      <xdr:rowOff>10935</xdr:rowOff>
    </xdr:to>
    <xdr:sp macro="" textlink="">
      <xdr:nvSpPr>
        <xdr:cNvPr id="584" name="フローチャート : 判断 583"/>
        <xdr:cNvSpPr/>
      </xdr:nvSpPr>
      <xdr:spPr>
        <a:xfrm>
          <a:off x="12763500" y="9853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58</xdr:row>
      <xdr:rowOff>2062</xdr:rowOff>
    </xdr:from>
    <xdr:ext cx="534377" cy="259045"/>
    <xdr:sp macro="" textlink="">
      <xdr:nvSpPr>
        <xdr:cNvPr id="585" name="テキスト ボックス 584"/>
        <xdr:cNvSpPr txBox="1"/>
      </xdr:nvSpPr>
      <xdr:spPr>
        <a:xfrm>
          <a:off x="12547111" y="9946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67,130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86" name="テキスト ボックス 585"/>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87" name="テキスト ボックス 586"/>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88" name="テキスト ボックス 587"/>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89" name="テキスト ボックス 588"/>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0" name="テキスト ボックス 589"/>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57</xdr:row>
      <xdr:rowOff>73397</xdr:rowOff>
    </xdr:from>
    <xdr:to>
      <xdr:col>23</xdr:col>
      <xdr:colOff>568325</xdr:colOff>
      <xdr:row>58</xdr:row>
      <xdr:rowOff>3547</xdr:rowOff>
    </xdr:to>
    <xdr:sp macro="" textlink="">
      <xdr:nvSpPr>
        <xdr:cNvPr id="591" name="円/楕円 590"/>
        <xdr:cNvSpPr/>
      </xdr:nvSpPr>
      <xdr:spPr>
        <a:xfrm>
          <a:off x="16268700" y="9846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57</xdr:row>
      <xdr:rowOff>51824</xdr:rowOff>
    </xdr:from>
    <xdr:ext cx="534377" cy="259045"/>
    <xdr:sp macro="" textlink="">
      <xdr:nvSpPr>
        <xdr:cNvPr id="592" name="教育費該当値テキスト"/>
        <xdr:cNvSpPr txBox="1"/>
      </xdr:nvSpPr>
      <xdr:spPr>
        <a:xfrm>
          <a:off x="16370300" y="98244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69,069</a:t>
          </a:r>
          <a:endParaRPr kumimoji="1" lang="ja-JP" altLang="en-US" sz="1000" b="1">
            <a:solidFill>
              <a:srgbClr val="FF0000"/>
            </a:solidFill>
            <a:latin typeface="ＭＳ Ｐゴシック"/>
          </a:endParaRPr>
        </a:p>
      </xdr:txBody>
    </xdr:sp>
    <xdr:clientData/>
  </xdr:oneCellAnchor>
  <xdr:twoCellAnchor>
    <xdr:from>
      <xdr:col>22</xdr:col>
      <xdr:colOff>314325</xdr:colOff>
      <xdr:row>57</xdr:row>
      <xdr:rowOff>78514</xdr:rowOff>
    </xdr:from>
    <xdr:to>
      <xdr:col>22</xdr:col>
      <xdr:colOff>415925</xdr:colOff>
      <xdr:row>58</xdr:row>
      <xdr:rowOff>8664</xdr:rowOff>
    </xdr:to>
    <xdr:sp macro="" textlink="">
      <xdr:nvSpPr>
        <xdr:cNvPr id="593" name="円/楕円 592"/>
        <xdr:cNvSpPr/>
      </xdr:nvSpPr>
      <xdr:spPr>
        <a:xfrm>
          <a:off x="15430500" y="9851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57</xdr:row>
      <xdr:rowOff>171241</xdr:rowOff>
    </xdr:from>
    <xdr:ext cx="534377" cy="259045"/>
    <xdr:sp macro="" textlink="">
      <xdr:nvSpPr>
        <xdr:cNvPr id="594" name="テキスト ボックス 593"/>
        <xdr:cNvSpPr txBox="1"/>
      </xdr:nvSpPr>
      <xdr:spPr>
        <a:xfrm>
          <a:off x="15214111" y="9943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67,726</a:t>
          </a:r>
          <a:endParaRPr kumimoji="1" lang="ja-JP" altLang="en-US" sz="1000" b="1">
            <a:solidFill>
              <a:srgbClr val="FF0000"/>
            </a:solidFill>
            <a:latin typeface="ＭＳ Ｐゴシック"/>
          </a:endParaRPr>
        </a:p>
      </xdr:txBody>
    </xdr:sp>
    <xdr:clientData/>
  </xdr:oneCellAnchor>
  <xdr:twoCellAnchor>
    <xdr:from>
      <xdr:col>21</xdr:col>
      <xdr:colOff>111125</xdr:colOff>
      <xdr:row>57</xdr:row>
      <xdr:rowOff>45538</xdr:rowOff>
    </xdr:from>
    <xdr:to>
      <xdr:col>21</xdr:col>
      <xdr:colOff>212725</xdr:colOff>
      <xdr:row>57</xdr:row>
      <xdr:rowOff>147138</xdr:rowOff>
    </xdr:to>
    <xdr:sp macro="" textlink="">
      <xdr:nvSpPr>
        <xdr:cNvPr id="595" name="円/楕円 594"/>
        <xdr:cNvSpPr/>
      </xdr:nvSpPr>
      <xdr:spPr>
        <a:xfrm>
          <a:off x="14541500" y="9818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55</xdr:row>
      <xdr:rowOff>163665</xdr:rowOff>
    </xdr:from>
    <xdr:ext cx="534377" cy="259045"/>
    <xdr:sp macro="" textlink="">
      <xdr:nvSpPr>
        <xdr:cNvPr id="596" name="テキスト ボックス 595"/>
        <xdr:cNvSpPr txBox="1"/>
      </xdr:nvSpPr>
      <xdr:spPr>
        <a:xfrm>
          <a:off x="14325111" y="9593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76,381</a:t>
          </a:r>
          <a:endParaRPr kumimoji="1" lang="ja-JP" altLang="en-US" sz="1000" b="1">
            <a:solidFill>
              <a:srgbClr val="FF0000"/>
            </a:solidFill>
            <a:latin typeface="ＭＳ Ｐゴシック"/>
          </a:endParaRPr>
        </a:p>
      </xdr:txBody>
    </xdr:sp>
    <xdr:clientData/>
  </xdr:oneCellAnchor>
  <xdr:twoCellAnchor>
    <xdr:from>
      <xdr:col>19</xdr:col>
      <xdr:colOff>593725</xdr:colOff>
      <xdr:row>56</xdr:row>
      <xdr:rowOff>146370</xdr:rowOff>
    </xdr:from>
    <xdr:to>
      <xdr:col>20</xdr:col>
      <xdr:colOff>9525</xdr:colOff>
      <xdr:row>57</xdr:row>
      <xdr:rowOff>76520</xdr:rowOff>
    </xdr:to>
    <xdr:sp macro="" textlink="">
      <xdr:nvSpPr>
        <xdr:cNvPr id="597" name="円/楕円 596"/>
        <xdr:cNvSpPr/>
      </xdr:nvSpPr>
      <xdr:spPr>
        <a:xfrm>
          <a:off x="13652500" y="9747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55</xdr:row>
      <xdr:rowOff>93047</xdr:rowOff>
    </xdr:from>
    <xdr:ext cx="534377" cy="259045"/>
    <xdr:sp macro="" textlink="">
      <xdr:nvSpPr>
        <xdr:cNvPr id="598" name="テキスト ボックス 597"/>
        <xdr:cNvSpPr txBox="1"/>
      </xdr:nvSpPr>
      <xdr:spPr>
        <a:xfrm>
          <a:off x="13436111" y="95227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94,916</a:t>
          </a:r>
          <a:endParaRPr kumimoji="1" lang="ja-JP" altLang="en-US" sz="1000" b="1">
            <a:solidFill>
              <a:srgbClr val="FF0000"/>
            </a:solidFill>
            <a:latin typeface="ＭＳ Ｐゴシック"/>
          </a:endParaRPr>
        </a:p>
      </xdr:txBody>
    </xdr:sp>
    <xdr:clientData/>
  </xdr:oneCellAnchor>
  <xdr:twoCellAnchor>
    <xdr:from>
      <xdr:col>18</xdr:col>
      <xdr:colOff>390525</xdr:colOff>
      <xdr:row>57</xdr:row>
      <xdr:rowOff>5793</xdr:rowOff>
    </xdr:from>
    <xdr:to>
      <xdr:col>18</xdr:col>
      <xdr:colOff>492125</xdr:colOff>
      <xdr:row>57</xdr:row>
      <xdr:rowOff>107393</xdr:rowOff>
    </xdr:to>
    <xdr:sp macro="" textlink="">
      <xdr:nvSpPr>
        <xdr:cNvPr id="599" name="円/楕円 598"/>
        <xdr:cNvSpPr/>
      </xdr:nvSpPr>
      <xdr:spPr>
        <a:xfrm>
          <a:off x="12763500" y="9778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55</xdr:row>
      <xdr:rowOff>123920</xdr:rowOff>
    </xdr:from>
    <xdr:ext cx="534377" cy="259045"/>
    <xdr:sp macro="" textlink="">
      <xdr:nvSpPr>
        <xdr:cNvPr id="600" name="テキスト ボックス 599"/>
        <xdr:cNvSpPr txBox="1"/>
      </xdr:nvSpPr>
      <xdr:spPr>
        <a:xfrm>
          <a:off x="12547111" y="95536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86,813</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1" name="正方形/長方形 600"/>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2" name="正方形/長方形 601"/>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3" name="正方形/長方形 602"/>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18/63</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04" name="正方形/長方形 603"/>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05" name="正方形/長方形 604"/>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06" name="正方形/長方形 605"/>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07" name="正方形/長方形 606"/>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08" name="正方形/長方形 607"/>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09" name="テキスト ボックス 608"/>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0" name="直線コネクタ 609"/>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611" name="直線コネクタ 610"/>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612" name="テキスト ボックス 611"/>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613" name="直線コネクタ 612"/>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35577</xdr:rowOff>
    </xdr:from>
    <xdr:ext cx="531299" cy="259045"/>
    <xdr:sp macro="" textlink="">
      <xdr:nvSpPr>
        <xdr:cNvPr id="614" name="テキスト ボックス 613"/>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15" name="直線コネクタ 614"/>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616" name="テキスト ボックス 615"/>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17" name="直線コネクタ 616"/>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130827</xdr:rowOff>
    </xdr:from>
    <xdr:ext cx="595419" cy="259045"/>
    <xdr:sp macro="" textlink="">
      <xdr:nvSpPr>
        <xdr:cNvPr id="618" name="テキスト ボックス 617"/>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19" name="直線コネクタ 618"/>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92727</xdr:rowOff>
    </xdr:from>
    <xdr:ext cx="595419" cy="259045"/>
    <xdr:sp macro="" textlink="">
      <xdr:nvSpPr>
        <xdr:cNvPr id="620" name="テキスト ボックス 619"/>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1" name="直線コネクタ 620"/>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22" name="テキスト ボックス 621"/>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3"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147244</xdr:rowOff>
    </xdr:from>
    <xdr:to>
      <xdr:col>23</xdr:col>
      <xdr:colOff>516889</xdr:colOff>
      <xdr:row>79</xdr:row>
      <xdr:rowOff>44450</xdr:rowOff>
    </xdr:to>
    <xdr:cxnSp macro="">
      <xdr:nvCxnSpPr>
        <xdr:cNvPr id="624" name="直線コネクタ 623"/>
        <xdr:cNvCxnSpPr/>
      </xdr:nvCxnSpPr>
      <xdr:spPr>
        <a:xfrm flipV="1">
          <a:off x="16317595" y="12320194"/>
          <a:ext cx="1269" cy="12688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48277</xdr:rowOff>
    </xdr:from>
    <xdr:ext cx="249299" cy="259045"/>
    <xdr:sp macro="" textlink="">
      <xdr:nvSpPr>
        <xdr:cNvPr id="625" name="災害復旧費最小値テキスト"/>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626" name="直線コネクタ 625"/>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93921</xdr:rowOff>
    </xdr:from>
    <xdr:ext cx="599010" cy="259045"/>
    <xdr:sp macro="" textlink="">
      <xdr:nvSpPr>
        <xdr:cNvPr id="627" name="災害復旧費最大値テキスト"/>
        <xdr:cNvSpPr txBox="1"/>
      </xdr:nvSpPr>
      <xdr:spPr>
        <a:xfrm>
          <a:off x="16370300" y="120954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166,510</a:t>
          </a:r>
          <a:endParaRPr kumimoji="1" lang="ja-JP" altLang="en-US" sz="1000" b="1">
            <a:latin typeface="ＭＳ Ｐゴシック"/>
          </a:endParaRPr>
        </a:p>
      </xdr:txBody>
    </xdr:sp>
    <xdr:clientData/>
  </xdr:oneCellAnchor>
  <xdr:twoCellAnchor>
    <xdr:from>
      <xdr:col>23</xdr:col>
      <xdr:colOff>428625</xdr:colOff>
      <xdr:row>71</xdr:row>
      <xdr:rowOff>147244</xdr:rowOff>
    </xdr:from>
    <xdr:to>
      <xdr:col>23</xdr:col>
      <xdr:colOff>606425</xdr:colOff>
      <xdr:row>71</xdr:row>
      <xdr:rowOff>147244</xdr:rowOff>
    </xdr:to>
    <xdr:cxnSp macro="">
      <xdr:nvCxnSpPr>
        <xdr:cNvPr id="628" name="直線コネクタ 627"/>
        <xdr:cNvCxnSpPr/>
      </xdr:nvCxnSpPr>
      <xdr:spPr>
        <a:xfrm>
          <a:off x="16230600" y="123201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79</xdr:row>
      <xdr:rowOff>21780</xdr:rowOff>
    </xdr:from>
    <xdr:to>
      <xdr:col>23</xdr:col>
      <xdr:colOff>517525</xdr:colOff>
      <xdr:row>79</xdr:row>
      <xdr:rowOff>36091</xdr:rowOff>
    </xdr:to>
    <xdr:cxnSp macro="">
      <xdr:nvCxnSpPr>
        <xdr:cNvPr id="629" name="直線コネクタ 628"/>
        <xdr:cNvCxnSpPr/>
      </xdr:nvCxnSpPr>
      <xdr:spPr>
        <a:xfrm flipV="1">
          <a:off x="15481300" y="13566330"/>
          <a:ext cx="838200" cy="143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114428</xdr:rowOff>
    </xdr:from>
    <xdr:ext cx="469744" cy="259045"/>
    <xdr:sp macro="" textlink="">
      <xdr:nvSpPr>
        <xdr:cNvPr id="630" name="災害復旧費平均値テキスト"/>
        <xdr:cNvSpPr txBox="1"/>
      </xdr:nvSpPr>
      <xdr:spPr>
        <a:xfrm>
          <a:off x="16370300" y="1331607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9,652</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91551</xdr:rowOff>
    </xdr:from>
    <xdr:to>
      <xdr:col>23</xdr:col>
      <xdr:colOff>568325</xdr:colOff>
      <xdr:row>79</xdr:row>
      <xdr:rowOff>21701</xdr:rowOff>
    </xdr:to>
    <xdr:sp macro="" textlink="">
      <xdr:nvSpPr>
        <xdr:cNvPr id="631" name="フローチャート : 判断 630"/>
        <xdr:cNvSpPr/>
      </xdr:nvSpPr>
      <xdr:spPr>
        <a:xfrm>
          <a:off x="16268700" y="13464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133040</xdr:rowOff>
    </xdr:from>
    <xdr:to>
      <xdr:col>22</xdr:col>
      <xdr:colOff>365125</xdr:colOff>
      <xdr:row>79</xdr:row>
      <xdr:rowOff>36091</xdr:rowOff>
    </xdr:to>
    <xdr:cxnSp macro="">
      <xdr:nvCxnSpPr>
        <xdr:cNvPr id="632" name="直線コネクタ 631"/>
        <xdr:cNvCxnSpPr/>
      </xdr:nvCxnSpPr>
      <xdr:spPr>
        <a:xfrm>
          <a:off x="14592300" y="13506140"/>
          <a:ext cx="889000" cy="745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71389</xdr:rowOff>
    </xdr:from>
    <xdr:to>
      <xdr:col>22</xdr:col>
      <xdr:colOff>415925</xdr:colOff>
      <xdr:row>79</xdr:row>
      <xdr:rowOff>1539</xdr:rowOff>
    </xdr:to>
    <xdr:sp macro="" textlink="">
      <xdr:nvSpPr>
        <xdr:cNvPr id="633" name="フローチャート : 判断 632"/>
        <xdr:cNvSpPr/>
      </xdr:nvSpPr>
      <xdr:spPr>
        <a:xfrm>
          <a:off x="15430500" y="1344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77</xdr:row>
      <xdr:rowOff>18066</xdr:rowOff>
    </xdr:from>
    <xdr:ext cx="534377" cy="259045"/>
    <xdr:sp macro="" textlink="">
      <xdr:nvSpPr>
        <xdr:cNvPr id="634" name="テキスト ボックス 633"/>
        <xdr:cNvSpPr txBox="1"/>
      </xdr:nvSpPr>
      <xdr:spPr>
        <a:xfrm>
          <a:off x="15214111" y="132197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12,298</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133040</xdr:rowOff>
    </xdr:from>
    <xdr:to>
      <xdr:col>21</xdr:col>
      <xdr:colOff>161925</xdr:colOff>
      <xdr:row>79</xdr:row>
      <xdr:rowOff>19038</xdr:rowOff>
    </xdr:to>
    <xdr:cxnSp macro="">
      <xdr:nvCxnSpPr>
        <xdr:cNvPr id="635" name="直線コネクタ 634"/>
        <xdr:cNvCxnSpPr/>
      </xdr:nvCxnSpPr>
      <xdr:spPr>
        <a:xfrm flipV="1">
          <a:off x="13703300" y="13506140"/>
          <a:ext cx="889000" cy="57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95079</xdr:rowOff>
    </xdr:from>
    <xdr:to>
      <xdr:col>21</xdr:col>
      <xdr:colOff>212725</xdr:colOff>
      <xdr:row>79</xdr:row>
      <xdr:rowOff>25229</xdr:rowOff>
    </xdr:to>
    <xdr:sp macro="" textlink="">
      <xdr:nvSpPr>
        <xdr:cNvPr id="636" name="フローチャート : 判断 635"/>
        <xdr:cNvSpPr/>
      </xdr:nvSpPr>
      <xdr:spPr>
        <a:xfrm>
          <a:off x="14541500" y="13468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79</xdr:row>
      <xdr:rowOff>16356</xdr:rowOff>
    </xdr:from>
    <xdr:ext cx="469744" cy="259045"/>
    <xdr:sp macro="" textlink="">
      <xdr:nvSpPr>
        <xdr:cNvPr id="637" name="テキスト ボックス 636"/>
        <xdr:cNvSpPr txBox="1"/>
      </xdr:nvSpPr>
      <xdr:spPr>
        <a:xfrm>
          <a:off x="14357427" y="135609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9,189</a:t>
          </a:r>
          <a:endParaRPr kumimoji="1" lang="ja-JP" altLang="en-US" sz="1000" b="1">
            <a:solidFill>
              <a:srgbClr val="000080"/>
            </a:solidFill>
            <a:latin typeface="ＭＳ Ｐゴシック"/>
          </a:endParaRPr>
        </a:p>
      </xdr:txBody>
    </xdr:sp>
    <xdr:clientData/>
  </xdr:oneCellAnchor>
  <xdr:twoCellAnchor>
    <xdr:from>
      <xdr:col>18</xdr:col>
      <xdr:colOff>441325</xdr:colOff>
      <xdr:row>79</xdr:row>
      <xdr:rowOff>19038</xdr:rowOff>
    </xdr:from>
    <xdr:to>
      <xdr:col>19</xdr:col>
      <xdr:colOff>644525</xdr:colOff>
      <xdr:row>79</xdr:row>
      <xdr:rowOff>43695</xdr:rowOff>
    </xdr:to>
    <xdr:cxnSp macro="">
      <xdr:nvCxnSpPr>
        <xdr:cNvPr id="638" name="直線コネクタ 637"/>
        <xdr:cNvCxnSpPr/>
      </xdr:nvCxnSpPr>
      <xdr:spPr>
        <a:xfrm flipV="1">
          <a:off x="12814300" y="13563588"/>
          <a:ext cx="889000" cy="24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93890</xdr:rowOff>
    </xdr:from>
    <xdr:to>
      <xdr:col>20</xdr:col>
      <xdr:colOff>9525</xdr:colOff>
      <xdr:row>79</xdr:row>
      <xdr:rowOff>24040</xdr:rowOff>
    </xdr:to>
    <xdr:sp macro="" textlink="">
      <xdr:nvSpPr>
        <xdr:cNvPr id="639" name="フローチャート : 判断 638"/>
        <xdr:cNvSpPr/>
      </xdr:nvSpPr>
      <xdr:spPr>
        <a:xfrm>
          <a:off x="13652500" y="13466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77</xdr:row>
      <xdr:rowOff>40567</xdr:rowOff>
    </xdr:from>
    <xdr:ext cx="469744" cy="259045"/>
    <xdr:sp macro="" textlink="">
      <xdr:nvSpPr>
        <xdr:cNvPr id="640" name="テキスト ボックス 639"/>
        <xdr:cNvSpPr txBox="1"/>
      </xdr:nvSpPr>
      <xdr:spPr>
        <a:xfrm>
          <a:off x="13468427" y="13242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9,345</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99560</xdr:rowOff>
    </xdr:from>
    <xdr:to>
      <xdr:col>18</xdr:col>
      <xdr:colOff>492125</xdr:colOff>
      <xdr:row>79</xdr:row>
      <xdr:rowOff>29710</xdr:rowOff>
    </xdr:to>
    <xdr:sp macro="" textlink="">
      <xdr:nvSpPr>
        <xdr:cNvPr id="641" name="フローチャート : 判断 640"/>
        <xdr:cNvSpPr/>
      </xdr:nvSpPr>
      <xdr:spPr>
        <a:xfrm>
          <a:off x="12763500" y="13472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77</xdr:row>
      <xdr:rowOff>46237</xdr:rowOff>
    </xdr:from>
    <xdr:ext cx="469744" cy="259045"/>
    <xdr:sp macro="" textlink="">
      <xdr:nvSpPr>
        <xdr:cNvPr id="642" name="テキスト ボックス 641"/>
        <xdr:cNvSpPr txBox="1"/>
      </xdr:nvSpPr>
      <xdr:spPr>
        <a:xfrm>
          <a:off x="12579427" y="13247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8,601</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3" name="テキスト ボックス 642"/>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44" name="テキスト ボックス 643"/>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45" name="テキスト ボックス 644"/>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46" name="テキスト ボックス 645"/>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47" name="テキスト ボックス 646"/>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142430</xdr:rowOff>
    </xdr:from>
    <xdr:to>
      <xdr:col>23</xdr:col>
      <xdr:colOff>568325</xdr:colOff>
      <xdr:row>79</xdr:row>
      <xdr:rowOff>72580</xdr:rowOff>
    </xdr:to>
    <xdr:sp macro="" textlink="">
      <xdr:nvSpPr>
        <xdr:cNvPr id="648" name="円/楕円 647"/>
        <xdr:cNvSpPr/>
      </xdr:nvSpPr>
      <xdr:spPr>
        <a:xfrm>
          <a:off x="16268700" y="13515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69978</xdr:rowOff>
    </xdr:from>
    <xdr:ext cx="469744" cy="259045"/>
    <xdr:sp macro="" textlink="">
      <xdr:nvSpPr>
        <xdr:cNvPr id="649" name="災害復旧費該当値テキスト"/>
        <xdr:cNvSpPr txBox="1"/>
      </xdr:nvSpPr>
      <xdr:spPr>
        <a:xfrm>
          <a:off x="16370300" y="134430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2,975</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156741</xdr:rowOff>
    </xdr:from>
    <xdr:to>
      <xdr:col>22</xdr:col>
      <xdr:colOff>415925</xdr:colOff>
      <xdr:row>79</xdr:row>
      <xdr:rowOff>86891</xdr:rowOff>
    </xdr:to>
    <xdr:sp macro="" textlink="">
      <xdr:nvSpPr>
        <xdr:cNvPr id="650" name="円/楕円 649"/>
        <xdr:cNvSpPr/>
      </xdr:nvSpPr>
      <xdr:spPr>
        <a:xfrm>
          <a:off x="15430500" y="13529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79</xdr:row>
      <xdr:rowOff>78018</xdr:rowOff>
    </xdr:from>
    <xdr:ext cx="469744" cy="259045"/>
    <xdr:sp macro="" textlink="">
      <xdr:nvSpPr>
        <xdr:cNvPr id="651" name="テキスト ボックス 650"/>
        <xdr:cNvSpPr txBox="1"/>
      </xdr:nvSpPr>
      <xdr:spPr>
        <a:xfrm>
          <a:off x="15246427" y="136225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1,097</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82240</xdr:rowOff>
    </xdr:from>
    <xdr:to>
      <xdr:col>21</xdr:col>
      <xdr:colOff>212725</xdr:colOff>
      <xdr:row>79</xdr:row>
      <xdr:rowOff>12390</xdr:rowOff>
    </xdr:to>
    <xdr:sp macro="" textlink="">
      <xdr:nvSpPr>
        <xdr:cNvPr id="652" name="円/楕円 651"/>
        <xdr:cNvSpPr/>
      </xdr:nvSpPr>
      <xdr:spPr>
        <a:xfrm>
          <a:off x="14541500" y="13455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77</xdr:row>
      <xdr:rowOff>28917</xdr:rowOff>
    </xdr:from>
    <xdr:ext cx="534377" cy="259045"/>
    <xdr:sp macro="" textlink="">
      <xdr:nvSpPr>
        <xdr:cNvPr id="653" name="テキスト ボックス 652"/>
        <xdr:cNvSpPr txBox="1"/>
      </xdr:nvSpPr>
      <xdr:spPr>
        <a:xfrm>
          <a:off x="14325111" y="13230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10,874</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139688</xdr:rowOff>
    </xdr:from>
    <xdr:to>
      <xdr:col>20</xdr:col>
      <xdr:colOff>9525</xdr:colOff>
      <xdr:row>79</xdr:row>
      <xdr:rowOff>69838</xdr:rowOff>
    </xdr:to>
    <xdr:sp macro="" textlink="">
      <xdr:nvSpPr>
        <xdr:cNvPr id="654" name="円/楕円 653"/>
        <xdr:cNvSpPr/>
      </xdr:nvSpPr>
      <xdr:spPr>
        <a:xfrm>
          <a:off x="13652500" y="13512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79</xdr:row>
      <xdr:rowOff>60965</xdr:rowOff>
    </xdr:from>
    <xdr:ext cx="469744" cy="259045"/>
    <xdr:sp macro="" textlink="">
      <xdr:nvSpPr>
        <xdr:cNvPr id="655" name="テキスト ボックス 654"/>
        <xdr:cNvSpPr txBox="1"/>
      </xdr:nvSpPr>
      <xdr:spPr>
        <a:xfrm>
          <a:off x="13468427" y="136055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3,335</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164345</xdr:rowOff>
    </xdr:from>
    <xdr:to>
      <xdr:col>18</xdr:col>
      <xdr:colOff>492125</xdr:colOff>
      <xdr:row>79</xdr:row>
      <xdr:rowOff>94495</xdr:rowOff>
    </xdr:to>
    <xdr:sp macro="" textlink="">
      <xdr:nvSpPr>
        <xdr:cNvPr id="656" name="円/楕円 655"/>
        <xdr:cNvSpPr/>
      </xdr:nvSpPr>
      <xdr:spPr>
        <a:xfrm>
          <a:off x="12763500" y="13537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284358</xdr:colOff>
      <xdr:row>79</xdr:row>
      <xdr:rowOff>85622</xdr:rowOff>
    </xdr:from>
    <xdr:ext cx="313932" cy="259045"/>
    <xdr:sp macro="" textlink="">
      <xdr:nvSpPr>
        <xdr:cNvPr id="657" name="テキスト ボックス 656"/>
        <xdr:cNvSpPr txBox="1"/>
      </xdr:nvSpPr>
      <xdr:spPr>
        <a:xfrm>
          <a:off x="12657333" y="1363017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58" name="正方形/長方形 657"/>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59" name="正方形/長方形 658"/>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0" name="正方形/長方形 659"/>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10/63</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1" name="正方形/長方形 660"/>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2" name="正方形/長方形 661"/>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3" name="正方形/長方形 662"/>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64" name="正方形/長方形 663"/>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13,145</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65" name="正方形/長方形 664"/>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66" name="テキスト ボックス 665"/>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67" name="直線コネクタ 666"/>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25400</xdr:rowOff>
    </xdr:from>
    <xdr:to>
      <xdr:col>24</xdr:col>
      <xdr:colOff>644525</xdr:colOff>
      <xdr:row>98</xdr:row>
      <xdr:rowOff>25400</xdr:rowOff>
    </xdr:to>
    <xdr:cxnSp macro="">
      <xdr:nvCxnSpPr>
        <xdr:cNvPr id="668" name="直線コネクタ 667"/>
        <xdr:cNvCxnSpPr/>
      </xdr:nvCxnSpPr>
      <xdr:spPr>
        <a:xfrm>
          <a:off x="12446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54627</xdr:rowOff>
    </xdr:from>
    <xdr:ext cx="248786" cy="259045"/>
    <xdr:sp macro="" textlink="">
      <xdr:nvSpPr>
        <xdr:cNvPr id="669" name="テキスト ボックス 668"/>
        <xdr:cNvSpPr txBox="1"/>
      </xdr:nvSpPr>
      <xdr:spPr>
        <a:xfrm>
          <a:off x="12197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70" name="直線コネクタ 669"/>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71" name="テキスト ボックス 670"/>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91</xdr:row>
      <xdr:rowOff>82550</xdr:rowOff>
    </xdr:from>
    <xdr:to>
      <xdr:col>24</xdr:col>
      <xdr:colOff>644525</xdr:colOff>
      <xdr:row>91</xdr:row>
      <xdr:rowOff>82550</xdr:rowOff>
    </xdr:to>
    <xdr:cxnSp macro="">
      <xdr:nvCxnSpPr>
        <xdr:cNvPr id="672" name="直線コネクタ 671"/>
        <xdr:cNvCxnSpPr/>
      </xdr:nvCxnSpPr>
      <xdr:spPr>
        <a:xfrm>
          <a:off x="12446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90</xdr:row>
      <xdr:rowOff>111777</xdr:rowOff>
    </xdr:from>
    <xdr:ext cx="595419" cy="259045"/>
    <xdr:sp macro="" textlink="">
      <xdr:nvSpPr>
        <xdr:cNvPr id="673" name="テキスト ボックス 672"/>
        <xdr:cNvSpPr txBox="1"/>
      </xdr:nvSpPr>
      <xdr:spPr>
        <a:xfrm>
          <a:off x="11850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74" name="直線コネクタ 673"/>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75" name="テキスト ボックス 674"/>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76"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144489</xdr:rowOff>
    </xdr:from>
    <xdr:to>
      <xdr:col>23</xdr:col>
      <xdr:colOff>516889</xdr:colOff>
      <xdr:row>97</xdr:row>
      <xdr:rowOff>117760</xdr:rowOff>
    </xdr:to>
    <xdr:cxnSp macro="">
      <xdr:nvCxnSpPr>
        <xdr:cNvPr id="677" name="直線コネクタ 676"/>
        <xdr:cNvCxnSpPr/>
      </xdr:nvCxnSpPr>
      <xdr:spPr>
        <a:xfrm flipV="1">
          <a:off x="16317595" y="15574989"/>
          <a:ext cx="1269" cy="11734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121587</xdr:rowOff>
    </xdr:from>
    <xdr:ext cx="534377" cy="259045"/>
    <xdr:sp macro="" textlink="">
      <xdr:nvSpPr>
        <xdr:cNvPr id="678" name="公債費最小値テキスト"/>
        <xdr:cNvSpPr txBox="1"/>
      </xdr:nvSpPr>
      <xdr:spPr>
        <a:xfrm>
          <a:off x="16370300" y="16752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13,839</a:t>
          </a:r>
          <a:endParaRPr kumimoji="1" lang="ja-JP" altLang="en-US" sz="1000" b="1">
            <a:latin typeface="ＭＳ Ｐゴシック"/>
          </a:endParaRPr>
        </a:p>
      </xdr:txBody>
    </xdr:sp>
    <xdr:clientData/>
  </xdr:oneCellAnchor>
  <xdr:twoCellAnchor>
    <xdr:from>
      <xdr:col>23</xdr:col>
      <xdr:colOff>428625</xdr:colOff>
      <xdr:row>97</xdr:row>
      <xdr:rowOff>117760</xdr:rowOff>
    </xdr:from>
    <xdr:to>
      <xdr:col>23</xdr:col>
      <xdr:colOff>606425</xdr:colOff>
      <xdr:row>97</xdr:row>
      <xdr:rowOff>117760</xdr:rowOff>
    </xdr:to>
    <xdr:cxnSp macro="">
      <xdr:nvCxnSpPr>
        <xdr:cNvPr id="679" name="直線コネクタ 678"/>
        <xdr:cNvCxnSpPr/>
      </xdr:nvCxnSpPr>
      <xdr:spPr>
        <a:xfrm>
          <a:off x="16230600" y="16748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91166</xdr:rowOff>
    </xdr:from>
    <xdr:ext cx="599010" cy="259045"/>
    <xdr:sp macro="" textlink="">
      <xdr:nvSpPr>
        <xdr:cNvPr id="680" name="公債費最大値テキスト"/>
        <xdr:cNvSpPr txBox="1"/>
      </xdr:nvSpPr>
      <xdr:spPr>
        <a:xfrm>
          <a:off x="16370300" y="153502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219,162</a:t>
          </a:r>
          <a:endParaRPr kumimoji="1" lang="ja-JP" altLang="en-US" sz="1000" b="1">
            <a:latin typeface="ＭＳ Ｐゴシック"/>
          </a:endParaRPr>
        </a:p>
      </xdr:txBody>
    </xdr:sp>
    <xdr:clientData/>
  </xdr:oneCellAnchor>
  <xdr:twoCellAnchor>
    <xdr:from>
      <xdr:col>23</xdr:col>
      <xdr:colOff>428625</xdr:colOff>
      <xdr:row>90</xdr:row>
      <xdr:rowOff>144489</xdr:rowOff>
    </xdr:from>
    <xdr:to>
      <xdr:col>23</xdr:col>
      <xdr:colOff>606425</xdr:colOff>
      <xdr:row>90</xdr:row>
      <xdr:rowOff>144489</xdr:rowOff>
    </xdr:to>
    <xdr:cxnSp macro="">
      <xdr:nvCxnSpPr>
        <xdr:cNvPr id="681" name="直線コネクタ 680"/>
        <xdr:cNvCxnSpPr/>
      </xdr:nvCxnSpPr>
      <xdr:spPr>
        <a:xfrm>
          <a:off x="16230600" y="155749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94</xdr:row>
      <xdr:rowOff>150535</xdr:rowOff>
    </xdr:from>
    <xdr:to>
      <xdr:col>23</xdr:col>
      <xdr:colOff>517525</xdr:colOff>
      <xdr:row>95</xdr:row>
      <xdr:rowOff>11793</xdr:rowOff>
    </xdr:to>
    <xdr:cxnSp macro="">
      <xdr:nvCxnSpPr>
        <xdr:cNvPr id="682" name="直線コネクタ 681"/>
        <xdr:cNvCxnSpPr/>
      </xdr:nvCxnSpPr>
      <xdr:spPr>
        <a:xfrm flipV="1">
          <a:off x="15481300" y="16266835"/>
          <a:ext cx="838200" cy="32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95</xdr:row>
      <xdr:rowOff>81146</xdr:rowOff>
    </xdr:from>
    <xdr:ext cx="534377" cy="259045"/>
    <xdr:sp macro="" textlink="">
      <xdr:nvSpPr>
        <xdr:cNvPr id="683" name="公債費平均値テキスト"/>
        <xdr:cNvSpPr txBox="1"/>
      </xdr:nvSpPr>
      <xdr:spPr>
        <a:xfrm>
          <a:off x="16370300" y="163688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67,582</a:t>
          </a:r>
          <a:endParaRPr kumimoji="1" lang="ja-JP" altLang="en-US" sz="1000" b="1">
            <a:solidFill>
              <a:srgbClr val="000080"/>
            </a:solidFill>
            <a:latin typeface="ＭＳ Ｐゴシック"/>
          </a:endParaRPr>
        </a:p>
      </xdr:txBody>
    </xdr:sp>
    <xdr:clientData/>
  </xdr:oneCellAnchor>
  <xdr:twoCellAnchor>
    <xdr:from>
      <xdr:col>23</xdr:col>
      <xdr:colOff>466725</xdr:colOff>
      <xdr:row>95</xdr:row>
      <xdr:rowOff>102719</xdr:rowOff>
    </xdr:from>
    <xdr:to>
      <xdr:col>23</xdr:col>
      <xdr:colOff>568325</xdr:colOff>
      <xdr:row>96</xdr:row>
      <xdr:rowOff>32869</xdr:rowOff>
    </xdr:to>
    <xdr:sp macro="" textlink="">
      <xdr:nvSpPr>
        <xdr:cNvPr id="684" name="フローチャート : 判断 683"/>
        <xdr:cNvSpPr/>
      </xdr:nvSpPr>
      <xdr:spPr>
        <a:xfrm>
          <a:off x="16268700" y="16390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95</xdr:row>
      <xdr:rowOff>11793</xdr:rowOff>
    </xdr:from>
    <xdr:to>
      <xdr:col>22</xdr:col>
      <xdr:colOff>365125</xdr:colOff>
      <xdr:row>95</xdr:row>
      <xdr:rowOff>28400</xdr:rowOff>
    </xdr:to>
    <xdr:cxnSp macro="">
      <xdr:nvCxnSpPr>
        <xdr:cNvPr id="685" name="直線コネクタ 684"/>
        <xdr:cNvCxnSpPr/>
      </xdr:nvCxnSpPr>
      <xdr:spPr>
        <a:xfrm flipV="1">
          <a:off x="14592300" y="16299543"/>
          <a:ext cx="889000" cy="16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95</xdr:row>
      <xdr:rowOff>82139</xdr:rowOff>
    </xdr:from>
    <xdr:to>
      <xdr:col>22</xdr:col>
      <xdr:colOff>415925</xdr:colOff>
      <xdr:row>96</xdr:row>
      <xdr:rowOff>12289</xdr:rowOff>
    </xdr:to>
    <xdr:sp macro="" textlink="">
      <xdr:nvSpPr>
        <xdr:cNvPr id="686" name="フローチャート : 判断 685"/>
        <xdr:cNvSpPr/>
      </xdr:nvSpPr>
      <xdr:spPr>
        <a:xfrm>
          <a:off x="15430500" y="16369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3416</xdr:rowOff>
    </xdr:from>
    <xdr:ext cx="534377" cy="259045"/>
    <xdr:sp macro="" textlink="">
      <xdr:nvSpPr>
        <xdr:cNvPr id="687" name="テキスト ボックス 686"/>
        <xdr:cNvSpPr txBox="1"/>
      </xdr:nvSpPr>
      <xdr:spPr>
        <a:xfrm>
          <a:off x="15214111" y="16462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71,183</a:t>
          </a:r>
          <a:endParaRPr kumimoji="1" lang="ja-JP" altLang="en-US" sz="1000" b="1">
            <a:solidFill>
              <a:srgbClr val="000080"/>
            </a:solidFill>
            <a:latin typeface="ＭＳ Ｐゴシック"/>
          </a:endParaRPr>
        </a:p>
      </xdr:txBody>
    </xdr:sp>
    <xdr:clientData/>
  </xdr:oneCellAnchor>
  <xdr:twoCellAnchor>
    <xdr:from>
      <xdr:col>19</xdr:col>
      <xdr:colOff>644525</xdr:colOff>
      <xdr:row>95</xdr:row>
      <xdr:rowOff>28400</xdr:rowOff>
    </xdr:from>
    <xdr:to>
      <xdr:col>21</xdr:col>
      <xdr:colOff>161925</xdr:colOff>
      <xdr:row>95</xdr:row>
      <xdr:rowOff>52375</xdr:rowOff>
    </xdr:to>
    <xdr:cxnSp macro="">
      <xdr:nvCxnSpPr>
        <xdr:cNvPr id="688" name="直線コネクタ 687"/>
        <xdr:cNvCxnSpPr/>
      </xdr:nvCxnSpPr>
      <xdr:spPr>
        <a:xfrm flipV="1">
          <a:off x="13703300" y="16316150"/>
          <a:ext cx="889000" cy="23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69332</xdr:rowOff>
    </xdr:from>
    <xdr:to>
      <xdr:col>21</xdr:col>
      <xdr:colOff>212725</xdr:colOff>
      <xdr:row>95</xdr:row>
      <xdr:rowOff>170932</xdr:rowOff>
    </xdr:to>
    <xdr:sp macro="" textlink="">
      <xdr:nvSpPr>
        <xdr:cNvPr id="689" name="フローチャート : 判断 688"/>
        <xdr:cNvSpPr/>
      </xdr:nvSpPr>
      <xdr:spPr>
        <a:xfrm>
          <a:off x="14541500" y="16357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95</xdr:row>
      <xdr:rowOff>162059</xdr:rowOff>
    </xdr:from>
    <xdr:ext cx="534377" cy="259045"/>
    <xdr:sp macro="" textlink="">
      <xdr:nvSpPr>
        <xdr:cNvPr id="690" name="テキスト ボックス 689"/>
        <xdr:cNvSpPr txBox="1"/>
      </xdr:nvSpPr>
      <xdr:spPr>
        <a:xfrm>
          <a:off x="14325111" y="164498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73,424</a:t>
          </a:r>
          <a:endParaRPr kumimoji="1" lang="ja-JP" altLang="en-US" sz="1000" b="1">
            <a:solidFill>
              <a:srgbClr val="000080"/>
            </a:solidFill>
            <a:latin typeface="ＭＳ Ｐゴシック"/>
          </a:endParaRPr>
        </a:p>
      </xdr:txBody>
    </xdr:sp>
    <xdr:clientData/>
  </xdr:oneCellAnchor>
  <xdr:twoCellAnchor>
    <xdr:from>
      <xdr:col>18</xdr:col>
      <xdr:colOff>441325</xdr:colOff>
      <xdr:row>95</xdr:row>
      <xdr:rowOff>14484</xdr:rowOff>
    </xdr:from>
    <xdr:to>
      <xdr:col>19</xdr:col>
      <xdr:colOff>644525</xdr:colOff>
      <xdr:row>95</xdr:row>
      <xdr:rowOff>52375</xdr:rowOff>
    </xdr:to>
    <xdr:cxnSp macro="">
      <xdr:nvCxnSpPr>
        <xdr:cNvPr id="691" name="直線コネクタ 690"/>
        <xdr:cNvCxnSpPr/>
      </xdr:nvCxnSpPr>
      <xdr:spPr>
        <a:xfrm>
          <a:off x="12814300" y="16302234"/>
          <a:ext cx="889000" cy="37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56708</xdr:rowOff>
    </xdr:from>
    <xdr:to>
      <xdr:col>20</xdr:col>
      <xdr:colOff>9525</xdr:colOff>
      <xdr:row>95</xdr:row>
      <xdr:rowOff>158308</xdr:rowOff>
    </xdr:to>
    <xdr:sp macro="" textlink="">
      <xdr:nvSpPr>
        <xdr:cNvPr id="692" name="フローチャート : 判断 691"/>
        <xdr:cNvSpPr/>
      </xdr:nvSpPr>
      <xdr:spPr>
        <a:xfrm>
          <a:off x="13652500" y="16344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95</xdr:row>
      <xdr:rowOff>149435</xdr:rowOff>
    </xdr:from>
    <xdr:ext cx="534377" cy="259045"/>
    <xdr:sp macro="" textlink="">
      <xdr:nvSpPr>
        <xdr:cNvPr id="693" name="テキスト ボックス 692"/>
        <xdr:cNvSpPr txBox="1"/>
      </xdr:nvSpPr>
      <xdr:spPr>
        <a:xfrm>
          <a:off x="13436111" y="16437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75,633</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35996</xdr:rowOff>
    </xdr:from>
    <xdr:to>
      <xdr:col>18</xdr:col>
      <xdr:colOff>492125</xdr:colOff>
      <xdr:row>95</xdr:row>
      <xdr:rowOff>137596</xdr:rowOff>
    </xdr:to>
    <xdr:sp macro="" textlink="">
      <xdr:nvSpPr>
        <xdr:cNvPr id="694" name="フローチャート : 判断 693"/>
        <xdr:cNvSpPr/>
      </xdr:nvSpPr>
      <xdr:spPr>
        <a:xfrm>
          <a:off x="12763500" y="16323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95</xdr:row>
      <xdr:rowOff>128723</xdr:rowOff>
    </xdr:from>
    <xdr:ext cx="534377" cy="259045"/>
    <xdr:sp macro="" textlink="">
      <xdr:nvSpPr>
        <xdr:cNvPr id="695" name="テキスト ボックス 694"/>
        <xdr:cNvSpPr txBox="1"/>
      </xdr:nvSpPr>
      <xdr:spPr>
        <a:xfrm>
          <a:off x="12547111" y="164164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79,257</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96" name="テキスト ボックス 695"/>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97" name="テキスト ボックス 696"/>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98" name="テキスト ボックス 697"/>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99" name="テキスト ボックス 698"/>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00" name="テキスト ボックス 699"/>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94</xdr:row>
      <xdr:rowOff>99735</xdr:rowOff>
    </xdr:from>
    <xdr:to>
      <xdr:col>23</xdr:col>
      <xdr:colOff>568325</xdr:colOff>
      <xdr:row>95</xdr:row>
      <xdr:rowOff>29885</xdr:rowOff>
    </xdr:to>
    <xdr:sp macro="" textlink="">
      <xdr:nvSpPr>
        <xdr:cNvPr id="701" name="円/楕円 700"/>
        <xdr:cNvSpPr/>
      </xdr:nvSpPr>
      <xdr:spPr>
        <a:xfrm>
          <a:off x="16268700" y="16216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93</xdr:row>
      <xdr:rowOff>122612</xdr:rowOff>
    </xdr:from>
    <xdr:ext cx="534377" cy="259045"/>
    <xdr:sp macro="" textlink="">
      <xdr:nvSpPr>
        <xdr:cNvPr id="702" name="公債費該当値テキスト"/>
        <xdr:cNvSpPr txBox="1"/>
      </xdr:nvSpPr>
      <xdr:spPr>
        <a:xfrm>
          <a:off x="16370300" y="16067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98,104</a:t>
          </a:r>
          <a:endParaRPr kumimoji="1" lang="ja-JP" altLang="en-US" sz="1000" b="1">
            <a:solidFill>
              <a:srgbClr val="FF0000"/>
            </a:solidFill>
            <a:latin typeface="ＭＳ Ｐゴシック"/>
          </a:endParaRPr>
        </a:p>
      </xdr:txBody>
    </xdr:sp>
    <xdr:clientData/>
  </xdr:oneCellAnchor>
  <xdr:twoCellAnchor>
    <xdr:from>
      <xdr:col>22</xdr:col>
      <xdr:colOff>314325</xdr:colOff>
      <xdr:row>94</xdr:row>
      <xdr:rowOff>132443</xdr:rowOff>
    </xdr:from>
    <xdr:to>
      <xdr:col>22</xdr:col>
      <xdr:colOff>415925</xdr:colOff>
      <xdr:row>95</xdr:row>
      <xdr:rowOff>62593</xdr:rowOff>
    </xdr:to>
    <xdr:sp macro="" textlink="">
      <xdr:nvSpPr>
        <xdr:cNvPr id="703" name="円/楕円 702"/>
        <xdr:cNvSpPr/>
      </xdr:nvSpPr>
      <xdr:spPr>
        <a:xfrm>
          <a:off x="15430500" y="16248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93</xdr:row>
      <xdr:rowOff>79120</xdr:rowOff>
    </xdr:from>
    <xdr:ext cx="534377" cy="259045"/>
    <xdr:sp macro="" textlink="">
      <xdr:nvSpPr>
        <xdr:cNvPr id="704" name="テキスト ボックス 703"/>
        <xdr:cNvSpPr txBox="1"/>
      </xdr:nvSpPr>
      <xdr:spPr>
        <a:xfrm>
          <a:off x="15214111" y="16023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92,381</a:t>
          </a:r>
          <a:endParaRPr kumimoji="1" lang="ja-JP" altLang="en-US" sz="1000" b="1">
            <a:solidFill>
              <a:srgbClr val="FF0000"/>
            </a:solidFill>
            <a:latin typeface="ＭＳ Ｐゴシック"/>
          </a:endParaRPr>
        </a:p>
      </xdr:txBody>
    </xdr:sp>
    <xdr:clientData/>
  </xdr:oneCellAnchor>
  <xdr:twoCellAnchor>
    <xdr:from>
      <xdr:col>21</xdr:col>
      <xdr:colOff>111125</xdr:colOff>
      <xdr:row>94</xdr:row>
      <xdr:rowOff>149050</xdr:rowOff>
    </xdr:from>
    <xdr:to>
      <xdr:col>21</xdr:col>
      <xdr:colOff>212725</xdr:colOff>
      <xdr:row>95</xdr:row>
      <xdr:rowOff>79200</xdr:rowOff>
    </xdr:to>
    <xdr:sp macro="" textlink="">
      <xdr:nvSpPr>
        <xdr:cNvPr id="705" name="円/楕円 704"/>
        <xdr:cNvSpPr/>
      </xdr:nvSpPr>
      <xdr:spPr>
        <a:xfrm>
          <a:off x="14541500" y="16265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93</xdr:row>
      <xdr:rowOff>95727</xdr:rowOff>
    </xdr:from>
    <xdr:ext cx="534377" cy="259045"/>
    <xdr:sp macro="" textlink="">
      <xdr:nvSpPr>
        <xdr:cNvPr id="706" name="テキスト ボックス 705"/>
        <xdr:cNvSpPr txBox="1"/>
      </xdr:nvSpPr>
      <xdr:spPr>
        <a:xfrm>
          <a:off x="14325111" y="160405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89,475</a:t>
          </a:r>
          <a:endParaRPr kumimoji="1" lang="ja-JP" altLang="en-US" sz="1000" b="1">
            <a:solidFill>
              <a:srgbClr val="FF0000"/>
            </a:solidFill>
            <a:latin typeface="ＭＳ Ｐゴシック"/>
          </a:endParaRPr>
        </a:p>
      </xdr:txBody>
    </xdr:sp>
    <xdr:clientData/>
  </xdr:oneCellAnchor>
  <xdr:twoCellAnchor>
    <xdr:from>
      <xdr:col>19</xdr:col>
      <xdr:colOff>593725</xdr:colOff>
      <xdr:row>95</xdr:row>
      <xdr:rowOff>1575</xdr:rowOff>
    </xdr:from>
    <xdr:to>
      <xdr:col>20</xdr:col>
      <xdr:colOff>9525</xdr:colOff>
      <xdr:row>95</xdr:row>
      <xdr:rowOff>103175</xdr:rowOff>
    </xdr:to>
    <xdr:sp macro="" textlink="">
      <xdr:nvSpPr>
        <xdr:cNvPr id="707" name="円/楕円 706"/>
        <xdr:cNvSpPr/>
      </xdr:nvSpPr>
      <xdr:spPr>
        <a:xfrm>
          <a:off x="13652500" y="16289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93</xdr:row>
      <xdr:rowOff>119702</xdr:rowOff>
    </xdr:from>
    <xdr:ext cx="534377" cy="259045"/>
    <xdr:sp macro="" textlink="">
      <xdr:nvSpPr>
        <xdr:cNvPr id="708" name="テキスト ボックス 707"/>
        <xdr:cNvSpPr txBox="1"/>
      </xdr:nvSpPr>
      <xdr:spPr>
        <a:xfrm>
          <a:off x="13436111" y="16064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85,280</a:t>
          </a:r>
          <a:endParaRPr kumimoji="1" lang="ja-JP" altLang="en-US" sz="1000" b="1">
            <a:solidFill>
              <a:srgbClr val="FF0000"/>
            </a:solidFill>
            <a:latin typeface="ＭＳ Ｐゴシック"/>
          </a:endParaRPr>
        </a:p>
      </xdr:txBody>
    </xdr:sp>
    <xdr:clientData/>
  </xdr:oneCellAnchor>
  <xdr:twoCellAnchor>
    <xdr:from>
      <xdr:col>18</xdr:col>
      <xdr:colOff>390525</xdr:colOff>
      <xdr:row>94</xdr:row>
      <xdr:rowOff>135134</xdr:rowOff>
    </xdr:from>
    <xdr:to>
      <xdr:col>18</xdr:col>
      <xdr:colOff>492125</xdr:colOff>
      <xdr:row>95</xdr:row>
      <xdr:rowOff>65284</xdr:rowOff>
    </xdr:to>
    <xdr:sp macro="" textlink="">
      <xdr:nvSpPr>
        <xdr:cNvPr id="709" name="円/楕円 708"/>
        <xdr:cNvSpPr/>
      </xdr:nvSpPr>
      <xdr:spPr>
        <a:xfrm>
          <a:off x="12763500" y="16251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93</xdr:row>
      <xdr:rowOff>81811</xdr:rowOff>
    </xdr:from>
    <xdr:ext cx="534377" cy="259045"/>
    <xdr:sp macro="" textlink="">
      <xdr:nvSpPr>
        <xdr:cNvPr id="710" name="テキスト ボックス 709"/>
        <xdr:cNvSpPr txBox="1"/>
      </xdr:nvSpPr>
      <xdr:spPr>
        <a:xfrm>
          <a:off x="12547111" y="160266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91,910</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11" name="正方形/長方形 710"/>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12" name="正方形/長方形 711"/>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13" name="正方形/長方形 712"/>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3/63</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14" name="正方形/長方形 713"/>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15" name="正方形/長方形 714"/>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16" name="正方形/長方形 715"/>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17" name="正方形/長方形 716"/>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18" name="正方形/長方形 717"/>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19" name="テキスト ボックス 718"/>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20" name="直線コネクタ 719"/>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21" name="直線コネクタ 720"/>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22" name="テキスト ボックス 721"/>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23" name="直線コネクタ 722"/>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35</xdr:row>
      <xdr:rowOff>54627</xdr:rowOff>
    </xdr:from>
    <xdr:ext cx="531299" cy="259045"/>
    <xdr:sp macro="" textlink="">
      <xdr:nvSpPr>
        <xdr:cNvPr id="724" name="テキスト ボックス 723"/>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25" name="直線コネクタ 724"/>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32</xdr:row>
      <xdr:rowOff>111777</xdr:rowOff>
    </xdr:from>
    <xdr:ext cx="531299" cy="259045"/>
    <xdr:sp macro="" textlink="">
      <xdr:nvSpPr>
        <xdr:cNvPr id="726" name="テキスト ボックス 725"/>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27" name="直線コネクタ 726"/>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168927</xdr:rowOff>
    </xdr:from>
    <xdr:ext cx="531299" cy="259045"/>
    <xdr:sp macro="" textlink="">
      <xdr:nvSpPr>
        <xdr:cNvPr id="728" name="テキスト ボックス 727"/>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29" name="直線コネクタ 728"/>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30" name="テキスト ボックス 729"/>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31"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32</xdr:row>
      <xdr:rowOff>8621</xdr:rowOff>
    </xdr:from>
    <xdr:to>
      <xdr:col>32</xdr:col>
      <xdr:colOff>186689</xdr:colOff>
      <xdr:row>38</xdr:row>
      <xdr:rowOff>139700</xdr:rowOff>
    </xdr:to>
    <xdr:cxnSp macro="">
      <xdr:nvCxnSpPr>
        <xdr:cNvPr id="732" name="直線コネクタ 731"/>
        <xdr:cNvCxnSpPr/>
      </xdr:nvCxnSpPr>
      <xdr:spPr>
        <a:xfrm flipV="1">
          <a:off x="22159595" y="5495021"/>
          <a:ext cx="1269" cy="11597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153956</xdr:rowOff>
    </xdr:from>
    <xdr:ext cx="249299" cy="259045"/>
    <xdr:sp macro="" textlink="">
      <xdr:nvSpPr>
        <xdr:cNvPr id="733" name="諸支出金最小値テキスト"/>
        <xdr:cNvSpPr txBox="1"/>
      </xdr:nvSpPr>
      <xdr:spPr>
        <a:xfrm>
          <a:off x="22212300" y="66690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34" name="直線コネクタ 733"/>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126748</xdr:rowOff>
    </xdr:from>
    <xdr:ext cx="534377" cy="259045"/>
    <xdr:sp macro="" textlink="">
      <xdr:nvSpPr>
        <xdr:cNvPr id="735" name="諸支出金最大値テキスト"/>
        <xdr:cNvSpPr txBox="1"/>
      </xdr:nvSpPr>
      <xdr:spPr>
        <a:xfrm>
          <a:off x="22212300" y="52702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25,367</a:t>
          </a:r>
          <a:endParaRPr kumimoji="1" lang="ja-JP" altLang="en-US" sz="1000" b="1">
            <a:latin typeface="ＭＳ Ｐゴシック"/>
          </a:endParaRPr>
        </a:p>
      </xdr:txBody>
    </xdr:sp>
    <xdr:clientData/>
  </xdr:oneCellAnchor>
  <xdr:twoCellAnchor>
    <xdr:from>
      <xdr:col>32</xdr:col>
      <xdr:colOff>98425</xdr:colOff>
      <xdr:row>32</xdr:row>
      <xdr:rowOff>8621</xdr:rowOff>
    </xdr:from>
    <xdr:to>
      <xdr:col>32</xdr:col>
      <xdr:colOff>276225</xdr:colOff>
      <xdr:row>32</xdr:row>
      <xdr:rowOff>8621</xdr:rowOff>
    </xdr:to>
    <xdr:cxnSp macro="">
      <xdr:nvCxnSpPr>
        <xdr:cNvPr id="736" name="直線コネクタ 735"/>
        <xdr:cNvCxnSpPr/>
      </xdr:nvCxnSpPr>
      <xdr:spPr>
        <a:xfrm>
          <a:off x="22072600" y="54950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35</xdr:row>
      <xdr:rowOff>118029</xdr:rowOff>
    </xdr:from>
    <xdr:to>
      <xdr:col>32</xdr:col>
      <xdr:colOff>187325</xdr:colOff>
      <xdr:row>36</xdr:row>
      <xdr:rowOff>120772</xdr:rowOff>
    </xdr:to>
    <xdr:cxnSp macro="">
      <xdr:nvCxnSpPr>
        <xdr:cNvPr id="737" name="直線コネクタ 736"/>
        <xdr:cNvCxnSpPr/>
      </xdr:nvCxnSpPr>
      <xdr:spPr>
        <a:xfrm>
          <a:off x="21323300" y="6118779"/>
          <a:ext cx="838200" cy="174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26957</xdr:rowOff>
    </xdr:from>
    <xdr:ext cx="378565" cy="259045"/>
    <xdr:sp macro="" textlink="">
      <xdr:nvSpPr>
        <xdr:cNvPr id="738" name="諸支出金平均値テキスト"/>
        <xdr:cNvSpPr txBox="1"/>
      </xdr:nvSpPr>
      <xdr:spPr>
        <a:xfrm>
          <a:off x="22212300" y="6542057"/>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48530</xdr:rowOff>
    </xdr:from>
    <xdr:to>
      <xdr:col>32</xdr:col>
      <xdr:colOff>238125</xdr:colOff>
      <xdr:row>38</xdr:row>
      <xdr:rowOff>150130</xdr:rowOff>
    </xdr:to>
    <xdr:sp macro="" textlink="">
      <xdr:nvSpPr>
        <xdr:cNvPr id="739" name="フローチャート : 判断 738"/>
        <xdr:cNvSpPr/>
      </xdr:nvSpPr>
      <xdr:spPr>
        <a:xfrm>
          <a:off x="22110700" y="6563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35</xdr:row>
      <xdr:rowOff>118029</xdr:rowOff>
    </xdr:from>
    <xdr:to>
      <xdr:col>31</xdr:col>
      <xdr:colOff>34925</xdr:colOff>
      <xdr:row>36</xdr:row>
      <xdr:rowOff>157485</xdr:rowOff>
    </xdr:to>
    <xdr:cxnSp macro="">
      <xdr:nvCxnSpPr>
        <xdr:cNvPr id="740" name="直線コネクタ 739"/>
        <xdr:cNvCxnSpPr/>
      </xdr:nvCxnSpPr>
      <xdr:spPr>
        <a:xfrm flipV="1">
          <a:off x="20434300" y="6118779"/>
          <a:ext cx="889000" cy="210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57765</xdr:rowOff>
    </xdr:from>
    <xdr:to>
      <xdr:col>31</xdr:col>
      <xdr:colOff>85725</xdr:colOff>
      <xdr:row>38</xdr:row>
      <xdr:rowOff>159365</xdr:rowOff>
    </xdr:to>
    <xdr:sp macro="" textlink="">
      <xdr:nvSpPr>
        <xdr:cNvPr id="741" name="フローチャート : 判断 740"/>
        <xdr:cNvSpPr/>
      </xdr:nvSpPr>
      <xdr:spPr>
        <a:xfrm>
          <a:off x="21272500" y="6572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38</xdr:row>
      <xdr:rowOff>150492</xdr:rowOff>
    </xdr:from>
    <xdr:ext cx="378565" cy="259045"/>
    <xdr:sp macro="" textlink="">
      <xdr:nvSpPr>
        <xdr:cNvPr id="742" name="テキスト ボックス 741"/>
        <xdr:cNvSpPr txBox="1"/>
      </xdr:nvSpPr>
      <xdr:spPr>
        <a:xfrm>
          <a:off x="21134017" y="66655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681</a:t>
          </a:r>
          <a:endParaRPr kumimoji="1" lang="ja-JP" altLang="en-US" sz="1000" b="1">
            <a:solidFill>
              <a:srgbClr val="000080"/>
            </a:solidFill>
            <a:latin typeface="ＭＳ Ｐゴシック"/>
          </a:endParaRPr>
        </a:p>
      </xdr:txBody>
    </xdr:sp>
    <xdr:clientData/>
  </xdr:oneCellAnchor>
  <xdr:twoCellAnchor>
    <xdr:from>
      <xdr:col>28</xdr:col>
      <xdr:colOff>314325</xdr:colOff>
      <xdr:row>36</xdr:row>
      <xdr:rowOff>157485</xdr:rowOff>
    </xdr:from>
    <xdr:to>
      <xdr:col>29</xdr:col>
      <xdr:colOff>517525</xdr:colOff>
      <xdr:row>37</xdr:row>
      <xdr:rowOff>27366</xdr:rowOff>
    </xdr:to>
    <xdr:cxnSp macro="">
      <xdr:nvCxnSpPr>
        <xdr:cNvPr id="743" name="直線コネクタ 742"/>
        <xdr:cNvCxnSpPr/>
      </xdr:nvCxnSpPr>
      <xdr:spPr>
        <a:xfrm flipV="1">
          <a:off x="19545300" y="6329685"/>
          <a:ext cx="889000" cy="413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20411</xdr:rowOff>
    </xdr:from>
    <xdr:to>
      <xdr:col>29</xdr:col>
      <xdr:colOff>568325</xdr:colOff>
      <xdr:row>38</xdr:row>
      <xdr:rowOff>122011</xdr:rowOff>
    </xdr:to>
    <xdr:sp macro="" textlink="">
      <xdr:nvSpPr>
        <xdr:cNvPr id="744" name="フローチャート : 判断 743"/>
        <xdr:cNvSpPr/>
      </xdr:nvSpPr>
      <xdr:spPr>
        <a:xfrm>
          <a:off x="20383500" y="6535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38</xdr:row>
      <xdr:rowOff>113138</xdr:rowOff>
    </xdr:from>
    <xdr:ext cx="469744" cy="259045"/>
    <xdr:sp macro="" textlink="">
      <xdr:nvSpPr>
        <xdr:cNvPr id="745" name="テキスト ボックス 744"/>
        <xdr:cNvSpPr txBox="1"/>
      </xdr:nvSpPr>
      <xdr:spPr>
        <a:xfrm>
          <a:off x="20199427" y="66282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1,498</a:t>
          </a:r>
          <a:endParaRPr kumimoji="1" lang="ja-JP" altLang="en-US" sz="1000" b="1">
            <a:solidFill>
              <a:srgbClr val="000080"/>
            </a:solidFill>
            <a:latin typeface="ＭＳ Ｐゴシック"/>
          </a:endParaRPr>
        </a:p>
      </xdr:txBody>
    </xdr:sp>
    <xdr:clientData/>
  </xdr:oneCellAnchor>
  <xdr:twoCellAnchor>
    <xdr:from>
      <xdr:col>27</xdr:col>
      <xdr:colOff>111125</xdr:colOff>
      <xdr:row>37</xdr:row>
      <xdr:rowOff>11318</xdr:rowOff>
    </xdr:from>
    <xdr:to>
      <xdr:col>28</xdr:col>
      <xdr:colOff>314325</xdr:colOff>
      <xdr:row>37</xdr:row>
      <xdr:rowOff>27366</xdr:rowOff>
    </xdr:to>
    <xdr:cxnSp macro="">
      <xdr:nvCxnSpPr>
        <xdr:cNvPr id="746" name="直線コネクタ 745"/>
        <xdr:cNvCxnSpPr/>
      </xdr:nvCxnSpPr>
      <xdr:spPr>
        <a:xfrm>
          <a:off x="18656300" y="6354968"/>
          <a:ext cx="889000" cy="16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37054</xdr:rowOff>
    </xdr:from>
    <xdr:to>
      <xdr:col>28</xdr:col>
      <xdr:colOff>365125</xdr:colOff>
      <xdr:row>38</xdr:row>
      <xdr:rowOff>138654</xdr:rowOff>
    </xdr:to>
    <xdr:sp macro="" textlink="">
      <xdr:nvSpPr>
        <xdr:cNvPr id="747" name="フローチャート : 判断 746"/>
        <xdr:cNvSpPr/>
      </xdr:nvSpPr>
      <xdr:spPr>
        <a:xfrm>
          <a:off x="19494500" y="6552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38</xdr:row>
      <xdr:rowOff>129781</xdr:rowOff>
    </xdr:from>
    <xdr:ext cx="469744" cy="259045"/>
    <xdr:sp macro="" textlink="">
      <xdr:nvSpPr>
        <xdr:cNvPr id="748" name="テキスト ボックス 747"/>
        <xdr:cNvSpPr txBox="1"/>
      </xdr:nvSpPr>
      <xdr:spPr>
        <a:xfrm>
          <a:off x="19310427" y="66448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1,134</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55067</xdr:rowOff>
    </xdr:from>
    <xdr:to>
      <xdr:col>27</xdr:col>
      <xdr:colOff>161925</xdr:colOff>
      <xdr:row>38</xdr:row>
      <xdr:rowOff>156667</xdr:rowOff>
    </xdr:to>
    <xdr:sp macro="" textlink="">
      <xdr:nvSpPr>
        <xdr:cNvPr id="749" name="フローチャート : 判断 748"/>
        <xdr:cNvSpPr/>
      </xdr:nvSpPr>
      <xdr:spPr>
        <a:xfrm>
          <a:off x="18605500" y="6570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38</xdr:row>
      <xdr:rowOff>147794</xdr:rowOff>
    </xdr:from>
    <xdr:ext cx="378565" cy="259045"/>
    <xdr:sp macro="" textlink="">
      <xdr:nvSpPr>
        <xdr:cNvPr id="750" name="テキスト ボックス 749"/>
        <xdr:cNvSpPr txBox="1"/>
      </xdr:nvSpPr>
      <xdr:spPr>
        <a:xfrm>
          <a:off x="18467017" y="66628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51" name="テキスト ボックス 750"/>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52" name="テキスト ボックス 751"/>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53" name="テキスト ボックス 752"/>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54" name="テキスト ボックス 753"/>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55" name="テキスト ボックス 754"/>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36</xdr:row>
      <xdr:rowOff>69972</xdr:rowOff>
    </xdr:from>
    <xdr:to>
      <xdr:col>32</xdr:col>
      <xdr:colOff>238125</xdr:colOff>
      <xdr:row>37</xdr:row>
      <xdr:rowOff>122</xdr:rowOff>
    </xdr:to>
    <xdr:sp macro="" textlink="">
      <xdr:nvSpPr>
        <xdr:cNvPr id="756" name="円/楕円 755"/>
        <xdr:cNvSpPr/>
      </xdr:nvSpPr>
      <xdr:spPr>
        <a:xfrm>
          <a:off x="22110700" y="6242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35</xdr:row>
      <xdr:rowOff>92849</xdr:rowOff>
    </xdr:from>
    <xdr:ext cx="469744" cy="259045"/>
    <xdr:sp macro="" textlink="">
      <xdr:nvSpPr>
        <xdr:cNvPr id="757" name="諸支出金該当値テキスト"/>
        <xdr:cNvSpPr txBox="1"/>
      </xdr:nvSpPr>
      <xdr:spPr>
        <a:xfrm>
          <a:off x="22212300" y="60935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7,914</a:t>
          </a:r>
          <a:endParaRPr kumimoji="1" lang="ja-JP" altLang="en-US" sz="1000" b="1">
            <a:solidFill>
              <a:srgbClr val="FF0000"/>
            </a:solidFill>
            <a:latin typeface="ＭＳ Ｐゴシック"/>
          </a:endParaRPr>
        </a:p>
      </xdr:txBody>
    </xdr:sp>
    <xdr:clientData/>
  </xdr:oneCellAnchor>
  <xdr:twoCellAnchor>
    <xdr:from>
      <xdr:col>30</xdr:col>
      <xdr:colOff>669925</xdr:colOff>
      <xdr:row>35</xdr:row>
      <xdr:rowOff>67229</xdr:rowOff>
    </xdr:from>
    <xdr:to>
      <xdr:col>31</xdr:col>
      <xdr:colOff>85725</xdr:colOff>
      <xdr:row>35</xdr:row>
      <xdr:rowOff>168829</xdr:rowOff>
    </xdr:to>
    <xdr:sp macro="" textlink="">
      <xdr:nvSpPr>
        <xdr:cNvPr id="758" name="円/楕円 757"/>
        <xdr:cNvSpPr/>
      </xdr:nvSpPr>
      <xdr:spPr>
        <a:xfrm>
          <a:off x="21272500" y="6067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34</xdr:row>
      <xdr:rowOff>13906</xdr:rowOff>
    </xdr:from>
    <xdr:ext cx="534377" cy="259045"/>
    <xdr:sp macro="" textlink="">
      <xdr:nvSpPr>
        <xdr:cNvPr id="759" name="テキスト ボックス 758"/>
        <xdr:cNvSpPr txBox="1"/>
      </xdr:nvSpPr>
      <xdr:spPr>
        <a:xfrm>
          <a:off x="21056111" y="5843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11,724</a:t>
          </a:r>
          <a:endParaRPr kumimoji="1" lang="ja-JP" altLang="en-US" sz="1000" b="1">
            <a:solidFill>
              <a:srgbClr val="FF0000"/>
            </a:solidFill>
            <a:latin typeface="ＭＳ Ｐゴシック"/>
          </a:endParaRPr>
        </a:p>
      </xdr:txBody>
    </xdr:sp>
    <xdr:clientData/>
  </xdr:oneCellAnchor>
  <xdr:twoCellAnchor>
    <xdr:from>
      <xdr:col>29</xdr:col>
      <xdr:colOff>466725</xdr:colOff>
      <xdr:row>36</xdr:row>
      <xdr:rowOff>106685</xdr:rowOff>
    </xdr:from>
    <xdr:to>
      <xdr:col>29</xdr:col>
      <xdr:colOff>568325</xdr:colOff>
      <xdr:row>37</xdr:row>
      <xdr:rowOff>36835</xdr:rowOff>
    </xdr:to>
    <xdr:sp macro="" textlink="">
      <xdr:nvSpPr>
        <xdr:cNvPr id="760" name="円/楕円 759"/>
        <xdr:cNvSpPr/>
      </xdr:nvSpPr>
      <xdr:spPr>
        <a:xfrm>
          <a:off x="20383500" y="6278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35</xdr:row>
      <xdr:rowOff>53362</xdr:rowOff>
    </xdr:from>
    <xdr:ext cx="469744" cy="259045"/>
    <xdr:sp macro="" textlink="">
      <xdr:nvSpPr>
        <xdr:cNvPr id="761" name="テキスト ボックス 760"/>
        <xdr:cNvSpPr txBox="1"/>
      </xdr:nvSpPr>
      <xdr:spPr>
        <a:xfrm>
          <a:off x="20199427" y="60541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7,111</a:t>
          </a:r>
          <a:endParaRPr kumimoji="1" lang="ja-JP" altLang="en-US" sz="1000" b="1">
            <a:solidFill>
              <a:srgbClr val="FF0000"/>
            </a:solidFill>
            <a:latin typeface="ＭＳ Ｐゴシック"/>
          </a:endParaRPr>
        </a:p>
      </xdr:txBody>
    </xdr:sp>
    <xdr:clientData/>
  </xdr:oneCellAnchor>
  <xdr:twoCellAnchor>
    <xdr:from>
      <xdr:col>28</xdr:col>
      <xdr:colOff>263525</xdr:colOff>
      <xdr:row>36</xdr:row>
      <xdr:rowOff>148016</xdr:rowOff>
    </xdr:from>
    <xdr:to>
      <xdr:col>28</xdr:col>
      <xdr:colOff>365125</xdr:colOff>
      <xdr:row>37</xdr:row>
      <xdr:rowOff>78166</xdr:rowOff>
    </xdr:to>
    <xdr:sp macro="" textlink="">
      <xdr:nvSpPr>
        <xdr:cNvPr id="762" name="円/楕円 761"/>
        <xdr:cNvSpPr/>
      </xdr:nvSpPr>
      <xdr:spPr>
        <a:xfrm>
          <a:off x="19494500" y="6320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35</xdr:row>
      <xdr:rowOff>94693</xdr:rowOff>
    </xdr:from>
    <xdr:ext cx="469744" cy="259045"/>
    <xdr:sp macro="" textlink="">
      <xdr:nvSpPr>
        <xdr:cNvPr id="763" name="テキスト ボックス 762"/>
        <xdr:cNvSpPr txBox="1"/>
      </xdr:nvSpPr>
      <xdr:spPr>
        <a:xfrm>
          <a:off x="19310427" y="60954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6,207</a:t>
          </a:r>
          <a:endParaRPr kumimoji="1" lang="ja-JP" altLang="en-US" sz="1000" b="1">
            <a:solidFill>
              <a:srgbClr val="FF0000"/>
            </a:solidFill>
            <a:latin typeface="ＭＳ Ｐゴシック"/>
          </a:endParaRPr>
        </a:p>
      </xdr:txBody>
    </xdr:sp>
    <xdr:clientData/>
  </xdr:oneCellAnchor>
  <xdr:twoCellAnchor>
    <xdr:from>
      <xdr:col>27</xdr:col>
      <xdr:colOff>60325</xdr:colOff>
      <xdr:row>36</xdr:row>
      <xdr:rowOff>131968</xdr:rowOff>
    </xdr:from>
    <xdr:to>
      <xdr:col>27</xdr:col>
      <xdr:colOff>161925</xdr:colOff>
      <xdr:row>37</xdr:row>
      <xdr:rowOff>62118</xdr:rowOff>
    </xdr:to>
    <xdr:sp macro="" textlink="">
      <xdr:nvSpPr>
        <xdr:cNvPr id="764" name="円/楕円 763"/>
        <xdr:cNvSpPr/>
      </xdr:nvSpPr>
      <xdr:spPr>
        <a:xfrm>
          <a:off x="18605500" y="6304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35</xdr:row>
      <xdr:rowOff>78645</xdr:rowOff>
    </xdr:from>
    <xdr:ext cx="469744" cy="259045"/>
    <xdr:sp macro="" textlink="">
      <xdr:nvSpPr>
        <xdr:cNvPr id="765" name="テキスト ボックス 764"/>
        <xdr:cNvSpPr txBox="1"/>
      </xdr:nvSpPr>
      <xdr:spPr>
        <a:xfrm>
          <a:off x="18421427" y="60793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6,558</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66" name="正方形/長方形 765"/>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67" name="正方形/長方形 766"/>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68" name="正方形/長方形 767"/>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69" name="正方形/長方形 768"/>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70" name="正方形/長方形 769"/>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71" name="正方形/長方形 770"/>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72" name="正方形/長方形 771"/>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73" name="正方形/長方形 772"/>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74" name="テキスト ボックス 773"/>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75" name="直線コネクタ 774"/>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76" name="直線コネクタ 775"/>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77" name="テキスト ボックス 776"/>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78" name="直線コネクタ 777"/>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79" name="テキスト ボックス 778"/>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80"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81" name="直線コネクタ 780"/>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82"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83" name="直線コネクタ 782"/>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784"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85" name="直線コネクタ 784"/>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786" name="直線コネクタ 785"/>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787"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788" name="フローチャート : 判断 787"/>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789" name="直線コネクタ 788"/>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790" name="フローチャート : 判断 789"/>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791" name="テキスト ボックス 790"/>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792" name="直線コネクタ 791"/>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793" name="フローチャート : 判断 792"/>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794" name="テキスト ボックス 793"/>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795" name="直線コネクタ 794"/>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796" name="フローチャート : 判断 795"/>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797" name="テキスト ボックス 796"/>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798" name="フローチャート : 判断 797"/>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799" name="テキスト ボックス 798"/>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00" name="テキスト ボックス 799"/>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01" name="テキスト ボックス 800"/>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02" name="テキスト ボックス 801"/>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03" name="テキスト ボックス 802"/>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04" name="テキスト ボックス 803"/>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05" name="円/楕円 804"/>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06"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07" name="円/楕円 806"/>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08" name="テキスト ボックス 807"/>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09" name="円/楕円 808"/>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10" name="テキスト ボックス 809"/>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11" name="円/楕円 810"/>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12" name="テキスト ボックス 811"/>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3" name="円/楕円 812"/>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14" name="テキスト ボックス 813"/>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15" name="正方形/長方形 814"/>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16" name="正方形/長方形 815"/>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17" name="テキスト ボックス 816"/>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民生費は年々増加傾向にある障害福祉、０歳児対応保育への対応など今後も増加傾向が見込まれる。衛生費は平成３５年度供用開始に向け、新焼却場建設事業が控えているため急増していく。労働費は図書館やボーリング場、テニスコート等の管理運営を行っているため類似団体を大きく上回っている。消防費は消防デジタル無線整備事業により平成２８年度までは類似団体を上回るが、その後は類似団体と同水準となる。公債費は平成２８年度でピークとなっているため、今後は減少していく。諸支出金は一般旅客自動車運送事業会計への繰出金となっており、経営改善に努めているが、今後も同程度の繰出が必要である。</a:t>
          </a:r>
          <a:endParaRPr kumimoji="1" lang="en-US" altLang="ja-JP" sz="1300">
            <a:latin typeface="ＭＳ Ｐゴシック"/>
          </a:endParaRPr>
        </a:p>
        <a:p>
          <a:r>
            <a:rPr kumimoji="1" lang="ja-JP" altLang="en-US" sz="1300">
              <a:latin typeface="ＭＳ Ｐゴシック"/>
            </a:rPr>
            <a:t>　今後も人口減少に伴い増加傾向にあるが、歳入確保、歳出抑制を図り健全な財政運営を行うよう努める。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東京都八丈町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財政調整基金については、平成２１年度より着実に積み増しを行っており、今年度は財政調整基金が１３％増となった。実質単年度収支も４．６２％改善し、実質収支においても微増となった。</a:t>
          </a:r>
        </a:p>
        <a:p>
          <a:r>
            <a:rPr kumimoji="1" lang="ja-JP" altLang="en-US" sz="1400">
              <a:latin typeface="ＭＳ ゴシック" pitchFamily="49" charset="-128"/>
              <a:ea typeface="ＭＳ ゴシック" pitchFamily="49" charset="-128"/>
            </a:rPr>
            <a:t>　今後は実質収支比率の適正な範囲とされる３～５％となるよう健全な財政運営に努める。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東京都八丈町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国民健康保険特別会計においては平成２９年度を目途に累積赤字を解消する計画で繰出金を増額したため赤字額は減となった。</a:t>
          </a:r>
        </a:p>
        <a:p>
          <a:r>
            <a:rPr kumimoji="1" lang="ja-JP" altLang="en-US" sz="1400">
              <a:latin typeface="ＭＳ ゴシック" pitchFamily="49" charset="-128"/>
              <a:ea typeface="ＭＳ ゴシック" pitchFamily="49" charset="-128"/>
            </a:rPr>
            <a:t>　公営企業会計（病院、水道、一般旅客自動車運送）については、一般会計からの繰入により赤字補てんを行い経営を成り立たせている状況であり、年々増加していく赤字に対し、一般会計をも圧迫していくことが懸念されるため、料金改定も含めた経営改善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29" workbookViewId="0">
      <selection activeCell="BW34" sqref="BW34:BX34"/>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7642249</v>
      </c>
      <c r="BO4" s="349"/>
      <c r="BP4" s="349"/>
      <c r="BQ4" s="349"/>
      <c r="BR4" s="349"/>
      <c r="BS4" s="349"/>
      <c r="BT4" s="349"/>
      <c r="BU4" s="350"/>
      <c r="BV4" s="348">
        <v>7400779</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2.2000000000000002</v>
      </c>
      <c r="CU4" s="355"/>
      <c r="CV4" s="355"/>
      <c r="CW4" s="355"/>
      <c r="CX4" s="355"/>
      <c r="CY4" s="355"/>
      <c r="CZ4" s="355"/>
      <c r="DA4" s="356"/>
      <c r="DB4" s="354">
        <v>1.8</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7524889</v>
      </c>
      <c r="BO5" s="386"/>
      <c r="BP5" s="386"/>
      <c r="BQ5" s="386"/>
      <c r="BR5" s="386"/>
      <c r="BS5" s="386"/>
      <c r="BT5" s="386"/>
      <c r="BU5" s="387"/>
      <c r="BV5" s="385">
        <v>7327683</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89.2</v>
      </c>
      <c r="CU5" s="383"/>
      <c r="CV5" s="383"/>
      <c r="CW5" s="383"/>
      <c r="CX5" s="383"/>
      <c r="CY5" s="383"/>
      <c r="CZ5" s="383"/>
      <c r="DA5" s="384"/>
      <c r="DB5" s="382">
        <v>91.4</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117360</v>
      </c>
      <c r="BO6" s="386"/>
      <c r="BP6" s="386"/>
      <c r="BQ6" s="386"/>
      <c r="BR6" s="386"/>
      <c r="BS6" s="386"/>
      <c r="BT6" s="386"/>
      <c r="BU6" s="387"/>
      <c r="BV6" s="385">
        <v>73096</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94.3</v>
      </c>
      <c r="CU6" s="423"/>
      <c r="CV6" s="423"/>
      <c r="CW6" s="423"/>
      <c r="CX6" s="423"/>
      <c r="CY6" s="423"/>
      <c r="CZ6" s="423"/>
      <c r="DA6" s="424"/>
      <c r="DB6" s="422">
        <v>97.1</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77</v>
      </c>
      <c r="AV7" s="418"/>
      <c r="AW7" s="418"/>
      <c r="AX7" s="418"/>
      <c r="AY7" s="419" t="s">
        <v>88</v>
      </c>
      <c r="AZ7" s="420"/>
      <c r="BA7" s="420"/>
      <c r="BB7" s="420"/>
      <c r="BC7" s="420"/>
      <c r="BD7" s="420"/>
      <c r="BE7" s="420"/>
      <c r="BF7" s="420"/>
      <c r="BG7" s="420"/>
      <c r="BH7" s="420"/>
      <c r="BI7" s="420"/>
      <c r="BJ7" s="420"/>
      <c r="BK7" s="420"/>
      <c r="BL7" s="420"/>
      <c r="BM7" s="421"/>
      <c r="BN7" s="385">
        <v>37995</v>
      </c>
      <c r="BO7" s="386"/>
      <c r="BP7" s="386"/>
      <c r="BQ7" s="386"/>
      <c r="BR7" s="386"/>
      <c r="BS7" s="386"/>
      <c r="BT7" s="386"/>
      <c r="BU7" s="387"/>
      <c r="BV7" s="385">
        <v>10538</v>
      </c>
      <c r="BW7" s="386"/>
      <c r="BX7" s="386"/>
      <c r="BY7" s="386"/>
      <c r="BZ7" s="386"/>
      <c r="CA7" s="386"/>
      <c r="CB7" s="386"/>
      <c r="CC7" s="387"/>
      <c r="CD7" s="388" t="s">
        <v>89</v>
      </c>
      <c r="CE7" s="389"/>
      <c r="CF7" s="389"/>
      <c r="CG7" s="389"/>
      <c r="CH7" s="389"/>
      <c r="CI7" s="389"/>
      <c r="CJ7" s="389"/>
      <c r="CK7" s="389"/>
      <c r="CL7" s="389"/>
      <c r="CM7" s="389"/>
      <c r="CN7" s="389"/>
      <c r="CO7" s="389"/>
      <c r="CP7" s="389"/>
      <c r="CQ7" s="389"/>
      <c r="CR7" s="389"/>
      <c r="CS7" s="390"/>
      <c r="CT7" s="385">
        <v>3567099</v>
      </c>
      <c r="CU7" s="386"/>
      <c r="CV7" s="386"/>
      <c r="CW7" s="386"/>
      <c r="CX7" s="386"/>
      <c r="CY7" s="386"/>
      <c r="CZ7" s="386"/>
      <c r="DA7" s="387"/>
      <c r="DB7" s="385">
        <v>3404380</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90</v>
      </c>
      <c r="AN8" s="415"/>
      <c r="AO8" s="415"/>
      <c r="AP8" s="415"/>
      <c r="AQ8" s="415"/>
      <c r="AR8" s="415"/>
      <c r="AS8" s="415"/>
      <c r="AT8" s="416"/>
      <c r="AU8" s="417" t="s">
        <v>77</v>
      </c>
      <c r="AV8" s="418"/>
      <c r="AW8" s="418"/>
      <c r="AX8" s="418"/>
      <c r="AY8" s="419" t="s">
        <v>91</v>
      </c>
      <c r="AZ8" s="420"/>
      <c r="BA8" s="420"/>
      <c r="BB8" s="420"/>
      <c r="BC8" s="420"/>
      <c r="BD8" s="420"/>
      <c r="BE8" s="420"/>
      <c r="BF8" s="420"/>
      <c r="BG8" s="420"/>
      <c r="BH8" s="420"/>
      <c r="BI8" s="420"/>
      <c r="BJ8" s="420"/>
      <c r="BK8" s="420"/>
      <c r="BL8" s="420"/>
      <c r="BM8" s="421"/>
      <c r="BN8" s="385">
        <v>79365</v>
      </c>
      <c r="BO8" s="386"/>
      <c r="BP8" s="386"/>
      <c r="BQ8" s="386"/>
      <c r="BR8" s="386"/>
      <c r="BS8" s="386"/>
      <c r="BT8" s="386"/>
      <c r="BU8" s="387"/>
      <c r="BV8" s="385">
        <v>62558</v>
      </c>
      <c r="BW8" s="386"/>
      <c r="BX8" s="386"/>
      <c r="BY8" s="386"/>
      <c r="BZ8" s="386"/>
      <c r="CA8" s="386"/>
      <c r="CB8" s="386"/>
      <c r="CC8" s="387"/>
      <c r="CD8" s="388" t="s">
        <v>92</v>
      </c>
      <c r="CE8" s="389"/>
      <c r="CF8" s="389"/>
      <c r="CG8" s="389"/>
      <c r="CH8" s="389"/>
      <c r="CI8" s="389"/>
      <c r="CJ8" s="389"/>
      <c r="CK8" s="389"/>
      <c r="CL8" s="389"/>
      <c r="CM8" s="389"/>
      <c r="CN8" s="389"/>
      <c r="CO8" s="389"/>
      <c r="CP8" s="389"/>
      <c r="CQ8" s="389"/>
      <c r="CR8" s="389"/>
      <c r="CS8" s="390"/>
      <c r="CT8" s="425">
        <v>0.31</v>
      </c>
      <c r="CU8" s="426"/>
      <c r="CV8" s="426"/>
      <c r="CW8" s="426"/>
      <c r="CX8" s="426"/>
      <c r="CY8" s="426"/>
      <c r="CZ8" s="426"/>
      <c r="DA8" s="427"/>
      <c r="DB8" s="425">
        <v>0.31</v>
      </c>
      <c r="DC8" s="426"/>
      <c r="DD8" s="426"/>
      <c r="DE8" s="426"/>
      <c r="DF8" s="426"/>
      <c r="DG8" s="426"/>
      <c r="DH8" s="426"/>
      <c r="DI8" s="427"/>
      <c r="DJ8" s="137"/>
      <c r="DK8" s="137"/>
      <c r="DL8" s="137"/>
      <c r="DM8" s="137"/>
      <c r="DN8" s="137"/>
      <c r="DO8" s="137"/>
    </row>
    <row r="9" spans="1:119" ht="18.75" customHeight="1" thickBot="1">
      <c r="A9" s="138"/>
      <c r="B9" s="379" t="s">
        <v>93</v>
      </c>
      <c r="C9" s="380"/>
      <c r="D9" s="380"/>
      <c r="E9" s="380"/>
      <c r="F9" s="380"/>
      <c r="G9" s="380"/>
      <c r="H9" s="380"/>
      <c r="I9" s="380"/>
      <c r="J9" s="380"/>
      <c r="K9" s="428"/>
      <c r="L9" s="429" t="s">
        <v>94</v>
      </c>
      <c r="M9" s="430"/>
      <c r="N9" s="430"/>
      <c r="O9" s="430"/>
      <c r="P9" s="430"/>
      <c r="Q9" s="431"/>
      <c r="R9" s="432">
        <v>7613</v>
      </c>
      <c r="S9" s="433"/>
      <c r="T9" s="433"/>
      <c r="U9" s="433"/>
      <c r="V9" s="434"/>
      <c r="W9" s="342" t="s">
        <v>95</v>
      </c>
      <c r="X9" s="343"/>
      <c r="Y9" s="343"/>
      <c r="Z9" s="343"/>
      <c r="AA9" s="343"/>
      <c r="AB9" s="343"/>
      <c r="AC9" s="343"/>
      <c r="AD9" s="343"/>
      <c r="AE9" s="343"/>
      <c r="AF9" s="343"/>
      <c r="AG9" s="343"/>
      <c r="AH9" s="343"/>
      <c r="AI9" s="343"/>
      <c r="AJ9" s="343"/>
      <c r="AK9" s="343"/>
      <c r="AL9" s="344"/>
      <c r="AM9" s="414" t="s">
        <v>96</v>
      </c>
      <c r="AN9" s="415"/>
      <c r="AO9" s="415"/>
      <c r="AP9" s="415"/>
      <c r="AQ9" s="415"/>
      <c r="AR9" s="415"/>
      <c r="AS9" s="415"/>
      <c r="AT9" s="416"/>
      <c r="AU9" s="417" t="s">
        <v>77</v>
      </c>
      <c r="AV9" s="418"/>
      <c r="AW9" s="418"/>
      <c r="AX9" s="418"/>
      <c r="AY9" s="419" t="s">
        <v>97</v>
      </c>
      <c r="AZ9" s="420"/>
      <c r="BA9" s="420"/>
      <c r="BB9" s="420"/>
      <c r="BC9" s="420"/>
      <c r="BD9" s="420"/>
      <c r="BE9" s="420"/>
      <c r="BF9" s="420"/>
      <c r="BG9" s="420"/>
      <c r="BH9" s="420"/>
      <c r="BI9" s="420"/>
      <c r="BJ9" s="420"/>
      <c r="BK9" s="420"/>
      <c r="BL9" s="420"/>
      <c r="BM9" s="421"/>
      <c r="BN9" s="385">
        <v>16807</v>
      </c>
      <c r="BO9" s="386"/>
      <c r="BP9" s="386"/>
      <c r="BQ9" s="386"/>
      <c r="BR9" s="386"/>
      <c r="BS9" s="386"/>
      <c r="BT9" s="386"/>
      <c r="BU9" s="387"/>
      <c r="BV9" s="385">
        <v>-60027</v>
      </c>
      <c r="BW9" s="386"/>
      <c r="BX9" s="386"/>
      <c r="BY9" s="386"/>
      <c r="BZ9" s="386"/>
      <c r="CA9" s="386"/>
      <c r="CB9" s="386"/>
      <c r="CC9" s="387"/>
      <c r="CD9" s="388" t="s">
        <v>98</v>
      </c>
      <c r="CE9" s="389"/>
      <c r="CF9" s="389"/>
      <c r="CG9" s="389"/>
      <c r="CH9" s="389"/>
      <c r="CI9" s="389"/>
      <c r="CJ9" s="389"/>
      <c r="CK9" s="389"/>
      <c r="CL9" s="389"/>
      <c r="CM9" s="389"/>
      <c r="CN9" s="389"/>
      <c r="CO9" s="389"/>
      <c r="CP9" s="389"/>
      <c r="CQ9" s="389"/>
      <c r="CR9" s="389"/>
      <c r="CS9" s="390"/>
      <c r="CT9" s="382">
        <v>15.7</v>
      </c>
      <c r="CU9" s="383"/>
      <c r="CV9" s="383"/>
      <c r="CW9" s="383"/>
      <c r="CX9" s="383"/>
      <c r="CY9" s="383"/>
      <c r="CZ9" s="383"/>
      <c r="DA9" s="384"/>
      <c r="DB9" s="382">
        <v>15.8</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99</v>
      </c>
      <c r="M10" s="415"/>
      <c r="N10" s="415"/>
      <c r="O10" s="415"/>
      <c r="P10" s="415"/>
      <c r="Q10" s="416"/>
      <c r="R10" s="436">
        <v>8231</v>
      </c>
      <c r="S10" s="437"/>
      <c r="T10" s="437"/>
      <c r="U10" s="437"/>
      <c r="V10" s="438"/>
      <c r="W10" s="373"/>
      <c r="X10" s="374"/>
      <c r="Y10" s="374"/>
      <c r="Z10" s="374"/>
      <c r="AA10" s="374"/>
      <c r="AB10" s="374"/>
      <c r="AC10" s="374"/>
      <c r="AD10" s="374"/>
      <c r="AE10" s="374"/>
      <c r="AF10" s="374"/>
      <c r="AG10" s="374"/>
      <c r="AH10" s="374"/>
      <c r="AI10" s="374"/>
      <c r="AJ10" s="374"/>
      <c r="AK10" s="374"/>
      <c r="AL10" s="377"/>
      <c r="AM10" s="414" t="s">
        <v>100</v>
      </c>
      <c r="AN10" s="415"/>
      <c r="AO10" s="415"/>
      <c r="AP10" s="415"/>
      <c r="AQ10" s="415"/>
      <c r="AR10" s="415"/>
      <c r="AS10" s="415"/>
      <c r="AT10" s="416"/>
      <c r="AU10" s="417" t="s">
        <v>77</v>
      </c>
      <c r="AV10" s="418"/>
      <c r="AW10" s="418"/>
      <c r="AX10" s="418"/>
      <c r="AY10" s="419" t="s">
        <v>101</v>
      </c>
      <c r="AZ10" s="420"/>
      <c r="BA10" s="420"/>
      <c r="BB10" s="420"/>
      <c r="BC10" s="420"/>
      <c r="BD10" s="420"/>
      <c r="BE10" s="420"/>
      <c r="BF10" s="420"/>
      <c r="BG10" s="420"/>
      <c r="BH10" s="420"/>
      <c r="BI10" s="420"/>
      <c r="BJ10" s="420"/>
      <c r="BK10" s="420"/>
      <c r="BL10" s="420"/>
      <c r="BM10" s="421"/>
      <c r="BN10" s="385">
        <v>100000</v>
      </c>
      <c r="BO10" s="386"/>
      <c r="BP10" s="386"/>
      <c r="BQ10" s="386"/>
      <c r="BR10" s="386"/>
      <c r="BS10" s="386"/>
      <c r="BT10" s="386"/>
      <c r="BU10" s="387"/>
      <c r="BV10" s="385">
        <v>14000</v>
      </c>
      <c r="BW10" s="386"/>
      <c r="BX10" s="386"/>
      <c r="BY10" s="386"/>
      <c r="BZ10" s="386"/>
      <c r="CA10" s="386"/>
      <c r="CB10" s="386"/>
      <c r="CC10" s="387"/>
      <c r="CD10" s="142" t="s">
        <v>102</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103</v>
      </c>
      <c r="M11" s="440"/>
      <c r="N11" s="440"/>
      <c r="O11" s="440"/>
      <c r="P11" s="440"/>
      <c r="Q11" s="441"/>
      <c r="R11" s="442" t="s">
        <v>104</v>
      </c>
      <c r="S11" s="443"/>
      <c r="T11" s="443"/>
      <c r="U11" s="443"/>
      <c r="V11" s="444"/>
      <c r="W11" s="373"/>
      <c r="X11" s="374"/>
      <c r="Y11" s="374"/>
      <c r="Z11" s="374"/>
      <c r="AA11" s="374"/>
      <c r="AB11" s="374"/>
      <c r="AC11" s="374"/>
      <c r="AD11" s="374"/>
      <c r="AE11" s="374"/>
      <c r="AF11" s="374"/>
      <c r="AG11" s="374"/>
      <c r="AH11" s="374"/>
      <c r="AI11" s="374"/>
      <c r="AJ11" s="374"/>
      <c r="AK11" s="374"/>
      <c r="AL11" s="377"/>
      <c r="AM11" s="414" t="s">
        <v>105</v>
      </c>
      <c r="AN11" s="415"/>
      <c r="AO11" s="415"/>
      <c r="AP11" s="415"/>
      <c r="AQ11" s="415"/>
      <c r="AR11" s="415"/>
      <c r="AS11" s="415"/>
      <c r="AT11" s="416"/>
      <c r="AU11" s="417" t="s">
        <v>77</v>
      </c>
      <c r="AV11" s="418"/>
      <c r="AW11" s="418"/>
      <c r="AX11" s="418"/>
      <c r="AY11" s="419" t="s">
        <v>106</v>
      </c>
      <c r="AZ11" s="420"/>
      <c r="BA11" s="420"/>
      <c r="BB11" s="420"/>
      <c r="BC11" s="420"/>
      <c r="BD11" s="420"/>
      <c r="BE11" s="420"/>
      <c r="BF11" s="420"/>
      <c r="BG11" s="420"/>
      <c r="BH11" s="420"/>
      <c r="BI11" s="420"/>
      <c r="BJ11" s="420"/>
      <c r="BK11" s="420"/>
      <c r="BL11" s="420"/>
      <c r="BM11" s="421"/>
      <c r="BN11" s="385" t="s">
        <v>107</v>
      </c>
      <c r="BO11" s="386"/>
      <c r="BP11" s="386"/>
      <c r="BQ11" s="386"/>
      <c r="BR11" s="386"/>
      <c r="BS11" s="386"/>
      <c r="BT11" s="386"/>
      <c r="BU11" s="387"/>
      <c r="BV11" s="385" t="s">
        <v>107</v>
      </c>
      <c r="BW11" s="386"/>
      <c r="BX11" s="386"/>
      <c r="BY11" s="386"/>
      <c r="BZ11" s="386"/>
      <c r="CA11" s="386"/>
      <c r="CB11" s="386"/>
      <c r="CC11" s="387"/>
      <c r="CD11" s="388" t="s">
        <v>108</v>
      </c>
      <c r="CE11" s="389"/>
      <c r="CF11" s="389"/>
      <c r="CG11" s="389"/>
      <c r="CH11" s="389"/>
      <c r="CI11" s="389"/>
      <c r="CJ11" s="389"/>
      <c r="CK11" s="389"/>
      <c r="CL11" s="389"/>
      <c r="CM11" s="389"/>
      <c r="CN11" s="389"/>
      <c r="CO11" s="389"/>
      <c r="CP11" s="389"/>
      <c r="CQ11" s="389"/>
      <c r="CR11" s="389"/>
      <c r="CS11" s="390"/>
      <c r="CT11" s="425" t="s">
        <v>107</v>
      </c>
      <c r="CU11" s="426"/>
      <c r="CV11" s="426"/>
      <c r="CW11" s="426"/>
      <c r="CX11" s="426"/>
      <c r="CY11" s="426"/>
      <c r="CZ11" s="426"/>
      <c r="DA11" s="427"/>
      <c r="DB11" s="425" t="s">
        <v>107</v>
      </c>
      <c r="DC11" s="426"/>
      <c r="DD11" s="426"/>
      <c r="DE11" s="426"/>
      <c r="DF11" s="426"/>
      <c r="DG11" s="426"/>
      <c r="DH11" s="426"/>
      <c r="DI11" s="427"/>
      <c r="DJ11" s="137"/>
      <c r="DK11" s="137"/>
      <c r="DL11" s="137"/>
      <c r="DM11" s="137"/>
      <c r="DN11" s="137"/>
      <c r="DO11" s="137"/>
    </row>
    <row r="12" spans="1:119" ht="18.75" customHeight="1">
      <c r="A12" s="138"/>
      <c r="B12" s="445" t="s">
        <v>109</v>
      </c>
      <c r="C12" s="446"/>
      <c r="D12" s="446"/>
      <c r="E12" s="446"/>
      <c r="F12" s="446"/>
      <c r="G12" s="446"/>
      <c r="H12" s="446"/>
      <c r="I12" s="446"/>
      <c r="J12" s="446"/>
      <c r="K12" s="447"/>
      <c r="L12" s="454" t="s">
        <v>110</v>
      </c>
      <c r="M12" s="455"/>
      <c r="N12" s="455"/>
      <c r="O12" s="455"/>
      <c r="P12" s="455"/>
      <c r="Q12" s="456"/>
      <c r="R12" s="457">
        <v>7834</v>
      </c>
      <c r="S12" s="458"/>
      <c r="T12" s="458"/>
      <c r="U12" s="458"/>
      <c r="V12" s="459"/>
      <c r="W12" s="460" t="s">
        <v>1</v>
      </c>
      <c r="X12" s="418"/>
      <c r="Y12" s="418"/>
      <c r="Z12" s="418"/>
      <c r="AA12" s="418"/>
      <c r="AB12" s="461"/>
      <c r="AC12" s="417" t="s">
        <v>111</v>
      </c>
      <c r="AD12" s="418"/>
      <c r="AE12" s="418"/>
      <c r="AF12" s="418"/>
      <c r="AG12" s="461"/>
      <c r="AH12" s="417" t="s">
        <v>112</v>
      </c>
      <c r="AI12" s="418"/>
      <c r="AJ12" s="418"/>
      <c r="AK12" s="418"/>
      <c r="AL12" s="462"/>
      <c r="AM12" s="414" t="s">
        <v>113</v>
      </c>
      <c r="AN12" s="415"/>
      <c r="AO12" s="415"/>
      <c r="AP12" s="415"/>
      <c r="AQ12" s="415"/>
      <c r="AR12" s="415"/>
      <c r="AS12" s="415"/>
      <c r="AT12" s="416"/>
      <c r="AU12" s="417" t="s">
        <v>114</v>
      </c>
      <c r="AV12" s="418"/>
      <c r="AW12" s="418"/>
      <c r="AX12" s="418"/>
      <c r="AY12" s="419" t="s">
        <v>115</v>
      </c>
      <c r="AZ12" s="420"/>
      <c r="BA12" s="420"/>
      <c r="BB12" s="420"/>
      <c r="BC12" s="420"/>
      <c r="BD12" s="420"/>
      <c r="BE12" s="420"/>
      <c r="BF12" s="420"/>
      <c r="BG12" s="420"/>
      <c r="BH12" s="420"/>
      <c r="BI12" s="420"/>
      <c r="BJ12" s="420"/>
      <c r="BK12" s="420"/>
      <c r="BL12" s="420"/>
      <c r="BM12" s="421"/>
      <c r="BN12" s="385" t="s">
        <v>116</v>
      </c>
      <c r="BO12" s="386"/>
      <c r="BP12" s="386"/>
      <c r="BQ12" s="386"/>
      <c r="BR12" s="386"/>
      <c r="BS12" s="386"/>
      <c r="BT12" s="386"/>
      <c r="BU12" s="387"/>
      <c r="BV12" s="385" t="s">
        <v>116</v>
      </c>
      <c r="BW12" s="386"/>
      <c r="BX12" s="386"/>
      <c r="BY12" s="386"/>
      <c r="BZ12" s="386"/>
      <c r="CA12" s="386"/>
      <c r="CB12" s="386"/>
      <c r="CC12" s="387"/>
      <c r="CD12" s="388" t="s">
        <v>117</v>
      </c>
      <c r="CE12" s="389"/>
      <c r="CF12" s="389"/>
      <c r="CG12" s="389"/>
      <c r="CH12" s="389"/>
      <c r="CI12" s="389"/>
      <c r="CJ12" s="389"/>
      <c r="CK12" s="389"/>
      <c r="CL12" s="389"/>
      <c r="CM12" s="389"/>
      <c r="CN12" s="389"/>
      <c r="CO12" s="389"/>
      <c r="CP12" s="389"/>
      <c r="CQ12" s="389"/>
      <c r="CR12" s="389"/>
      <c r="CS12" s="390"/>
      <c r="CT12" s="425" t="s">
        <v>116</v>
      </c>
      <c r="CU12" s="426"/>
      <c r="CV12" s="426"/>
      <c r="CW12" s="426"/>
      <c r="CX12" s="426"/>
      <c r="CY12" s="426"/>
      <c r="CZ12" s="426"/>
      <c r="DA12" s="427"/>
      <c r="DB12" s="425" t="s">
        <v>116</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118</v>
      </c>
      <c r="N13" s="474"/>
      <c r="O13" s="474"/>
      <c r="P13" s="474"/>
      <c r="Q13" s="475"/>
      <c r="R13" s="466">
        <v>7735</v>
      </c>
      <c r="S13" s="467"/>
      <c r="T13" s="467"/>
      <c r="U13" s="467"/>
      <c r="V13" s="468"/>
      <c r="W13" s="401" t="s">
        <v>119</v>
      </c>
      <c r="X13" s="402"/>
      <c r="Y13" s="402"/>
      <c r="Z13" s="402"/>
      <c r="AA13" s="402"/>
      <c r="AB13" s="392"/>
      <c r="AC13" s="436">
        <v>720</v>
      </c>
      <c r="AD13" s="437"/>
      <c r="AE13" s="437"/>
      <c r="AF13" s="437"/>
      <c r="AG13" s="476"/>
      <c r="AH13" s="436">
        <v>840</v>
      </c>
      <c r="AI13" s="437"/>
      <c r="AJ13" s="437"/>
      <c r="AK13" s="437"/>
      <c r="AL13" s="438"/>
      <c r="AM13" s="414" t="s">
        <v>120</v>
      </c>
      <c r="AN13" s="415"/>
      <c r="AO13" s="415"/>
      <c r="AP13" s="415"/>
      <c r="AQ13" s="415"/>
      <c r="AR13" s="415"/>
      <c r="AS13" s="415"/>
      <c r="AT13" s="416"/>
      <c r="AU13" s="417" t="s">
        <v>121</v>
      </c>
      <c r="AV13" s="418"/>
      <c r="AW13" s="418"/>
      <c r="AX13" s="418"/>
      <c r="AY13" s="419" t="s">
        <v>122</v>
      </c>
      <c r="AZ13" s="420"/>
      <c r="BA13" s="420"/>
      <c r="BB13" s="420"/>
      <c r="BC13" s="420"/>
      <c r="BD13" s="420"/>
      <c r="BE13" s="420"/>
      <c r="BF13" s="420"/>
      <c r="BG13" s="420"/>
      <c r="BH13" s="420"/>
      <c r="BI13" s="420"/>
      <c r="BJ13" s="420"/>
      <c r="BK13" s="420"/>
      <c r="BL13" s="420"/>
      <c r="BM13" s="421"/>
      <c r="BN13" s="385">
        <v>116807</v>
      </c>
      <c r="BO13" s="386"/>
      <c r="BP13" s="386"/>
      <c r="BQ13" s="386"/>
      <c r="BR13" s="386"/>
      <c r="BS13" s="386"/>
      <c r="BT13" s="386"/>
      <c r="BU13" s="387"/>
      <c r="BV13" s="385">
        <v>-46027</v>
      </c>
      <c r="BW13" s="386"/>
      <c r="BX13" s="386"/>
      <c r="BY13" s="386"/>
      <c r="BZ13" s="386"/>
      <c r="CA13" s="386"/>
      <c r="CB13" s="386"/>
      <c r="CC13" s="387"/>
      <c r="CD13" s="388" t="s">
        <v>123</v>
      </c>
      <c r="CE13" s="389"/>
      <c r="CF13" s="389"/>
      <c r="CG13" s="389"/>
      <c r="CH13" s="389"/>
      <c r="CI13" s="389"/>
      <c r="CJ13" s="389"/>
      <c r="CK13" s="389"/>
      <c r="CL13" s="389"/>
      <c r="CM13" s="389"/>
      <c r="CN13" s="389"/>
      <c r="CO13" s="389"/>
      <c r="CP13" s="389"/>
      <c r="CQ13" s="389"/>
      <c r="CR13" s="389"/>
      <c r="CS13" s="390"/>
      <c r="CT13" s="382">
        <v>11.3</v>
      </c>
      <c r="CU13" s="383"/>
      <c r="CV13" s="383"/>
      <c r="CW13" s="383"/>
      <c r="CX13" s="383"/>
      <c r="CY13" s="383"/>
      <c r="CZ13" s="383"/>
      <c r="DA13" s="384"/>
      <c r="DB13" s="382">
        <v>10.199999999999999</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124</v>
      </c>
      <c r="M14" s="464"/>
      <c r="N14" s="464"/>
      <c r="O14" s="464"/>
      <c r="P14" s="464"/>
      <c r="Q14" s="465"/>
      <c r="R14" s="466">
        <v>7921</v>
      </c>
      <c r="S14" s="467"/>
      <c r="T14" s="467"/>
      <c r="U14" s="467"/>
      <c r="V14" s="468"/>
      <c r="W14" s="375"/>
      <c r="X14" s="376"/>
      <c r="Y14" s="376"/>
      <c r="Z14" s="376"/>
      <c r="AA14" s="376"/>
      <c r="AB14" s="365"/>
      <c r="AC14" s="469">
        <v>17</v>
      </c>
      <c r="AD14" s="470"/>
      <c r="AE14" s="470"/>
      <c r="AF14" s="470"/>
      <c r="AG14" s="471"/>
      <c r="AH14" s="469">
        <v>19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125</v>
      </c>
      <c r="CE14" s="478"/>
      <c r="CF14" s="478"/>
      <c r="CG14" s="478"/>
      <c r="CH14" s="478"/>
      <c r="CI14" s="478"/>
      <c r="CJ14" s="478"/>
      <c r="CK14" s="478"/>
      <c r="CL14" s="478"/>
      <c r="CM14" s="478"/>
      <c r="CN14" s="478"/>
      <c r="CO14" s="478"/>
      <c r="CP14" s="478"/>
      <c r="CQ14" s="478"/>
      <c r="CR14" s="478"/>
      <c r="CS14" s="479"/>
      <c r="CT14" s="480">
        <v>68.099999999999994</v>
      </c>
      <c r="CU14" s="481"/>
      <c r="CV14" s="481"/>
      <c r="CW14" s="481"/>
      <c r="CX14" s="481"/>
      <c r="CY14" s="481"/>
      <c r="CZ14" s="481"/>
      <c r="DA14" s="482"/>
      <c r="DB14" s="480">
        <v>82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118</v>
      </c>
      <c r="N15" s="474"/>
      <c r="O15" s="474"/>
      <c r="P15" s="474"/>
      <c r="Q15" s="475"/>
      <c r="R15" s="466">
        <v>7820</v>
      </c>
      <c r="S15" s="467"/>
      <c r="T15" s="467"/>
      <c r="U15" s="467"/>
      <c r="V15" s="468"/>
      <c r="W15" s="401" t="s">
        <v>126</v>
      </c>
      <c r="X15" s="402"/>
      <c r="Y15" s="402"/>
      <c r="Z15" s="402"/>
      <c r="AA15" s="402"/>
      <c r="AB15" s="392"/>
      <c r="AC15" s="436">
        <v>767</v>
      </c>
      <c r="AD15" s="437"/>
      <c r="AE15" s="437"/>
      <c r="AF15" s="437"/>
      <c r="AG15" s="476"/>
      <c r="AH15" s="436">
        <v>748</v>
      </c>
      <c r="AI15" s="437"/>
      <c r="AJ15" s="437"/>
      <c r="AK15" s="437"/>
      <c r="AL15" s="438"/>
      <c r="AM15" s="414"/>
      <c r="AN15" s="415"/>
      <c r="AO15" s="415"/>
      <c r="AP15" s="415"/>
      <c r="AQ15" s="415"/>
      <c r="AR15" s="415"/>
      <c r="AS15" s="415"/>
      <c r="AT15" s="416"/>
      <c r="AU15" s="417"/>
      <c r="AV15" s="418"/>
      <c r="AW15" s="418"/>
      <c r="AX15" s="418"/>
      <c r="AY15" s="345" t="s">
        <v>127</v>
      </c>
      <c r="AZ15" s="346"/>
      <c r="BA15" s="346"/>
      <c r="BB15" s="346"/>
      <c r="BC15" s="346"/>
      <c r="BD15" s="346"/>
      <c r="BE15" s="346"/>
      <c r="BF15" s="346"/>
      <c r="BG15" s="346"/>
      <c r="BH15" s="346"/>
      <c r="BI15" s="346"/>
      <c r="BJ15" s="346"/>
      <c r="BK15" s="346"/>
      <c r="BL15" s="346"/>
      <c r="BM15" s="347"/>
      <c r="BN15" s="348">
        <v>962102</v>
      </c>
      <c r="BO15" s="349"/>
      <c r="BP15" s="349"/>
      <c r="BQ15" s="349"/>
      <c r="BR15" s="349"/>
      <c r="BS15" s="349"/>
      <c r="BT15" s="349"/>
      <c r="BU15" s="350"/>
      <c r="BV15" s="348">
        <v>913268</v>
      </c>
      <c r="BW15" s="349"/>
      <c r="BX15" s="349"/>
      <c r="BY15" s="349"/>
      <c r="BZ15" s="349"/>
      <c r="CA15" s="349"/>
      <c r="CB15" s="349"/>
      <c r="CC15" s="350"/>
      <c r="CD15" s="483" t="s">
        <v>128</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129</v>
      </c>
      <c r="M16" s="494"/>
      <c r="N16" s="494"/>
      <c r="O16" s="494"/>
      <c r="P16" s="494"/>
      <c r="Q16" s="495"/>
      <c r="R16" s="486" t="s">
        <v>130</v>
      </c>
      <c r="S16" s="487"/>
      <c r="T16" s="487"/>
      <c r="U16" s="487"/>
      <c r="V16" s="488"/>
      <c r="W16" s="375"/>
      <c r="X16" s="376"/>
      <c r="Y16" s="376"/>
      <c r="Z16" s="376"/>
      <c r="AA16" s="376"/>
      <c r="AB16" s="365"/>
      <c r="AC16" s="469">
        <v>18.100000000000001</v>
      </c>
      <c r="AD16" s="470"/>
      <c r="AE16" s="470"/>
      <c r="AF16" s="470"/>
      <c r="AG16" s="471"/>
      <c r="AH16" s="469">
        <v>16.899999999999999</v>
      </c>
      <c r="AI16" s="470"/>
      <c r="AJ16" s="470"/>
      <c r="AK16" s="470"/>
      <c r="AL16" s="472"/>
      <c r="AM16" s="414"/>
      <c r="AN16" s="415"/>
      <c r="AO16" s="415"/>
      <c r="AP16" s="415"/>
      <c r="AQ16" s="415"/>
      <c r="AR16" s="415"/>
      <c r="AS16" s="415"/>
      <c r="AT16" s="416"/>
      <c r="AU16" s="417"/>
      <c r="AV16" s="418"/>
      <c r="AW16" s="418"/>
      <c r="AX16" s="418"/>
      <c r="AY16" s="419" t="s">
        <v>131</v>
      </c>
      <c r="AZ16" s="420"/>
      <c r="BA16" s="420"/>
      <c r="BB16" s="420"/>
      <c r="BC16" s="420"/>
      <c r="BD16" s="420"/>
      <c r="BE16" s="420"/>
      <c r="BF16" s="420"/>
      <c r="BG16" s="420"/>
      <c r="BH16" s="420"/>
      <c r="BI16" s="420"/>
      <c r="BJ16" s="420"/>
      <c r="BK16" s="420"/>
      <c r="BL16" s="420"/>
      <c r="BM16" s="421"/>
      <c r="BN16" s="385">
        <v>3125725</v>
      </c>
      <c r="BO16" s="386"/>
      <c r="BP16" s="386"/>
      <c r="BQ16" s="386"/>
      <c r="BR16" s="386"/>
      <c r="BS16" s="386"/>
      <c r="BT16" s="386"/>
      <c r="BU16" s="387"/>
      <c r="BV16" s="385">
        <v>2957335</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132</v>
      </c>
      <c r="N17" s="490"/>
      <c r="O17" s="490"/>
      <c r="P17" s="490"/>
      <c r="Q17" s="491"/>
      <c r="R17" s="486" t="s">
        <v>130</v>
      </c>
      <c r="S17" s="487"/>
      <c r="T17" s="487"/>
      <c r="U17" s="487"/>
      <c r="V17" s="488"/>
      <c r="W17" s="401" t="s">
        <v>133</v>
      </c>
      <c r="X17" s="402"/>
      <c r="Y17" s="402"/>
      <c r="Z17" s="402"/>
      <c r="AA17" s="402"/>
      <c r="AB17" s="392"/>
      <c r="AC17" s="436">
        <v>2740</v>
      </c>
      <c r="AD17" s="437"/>
      <c r="AE17" s="437"/>
      <c r="AF17" s="437"/>
      <c r="AG17" s="476"/>
      <c r="AH17" s="436">
        <v>2834</v>
      </c>
      <c r="AI17" s="437"/>
      <c r="AJ17" s="437"/>
      <c r="AK17" s="437"/>
      <c r="AL17" s="438"/>
      <c r="AM17" s="414"/>
      <c r="AN17" s="415"/>
      <c r="AO17" s="415"/>
      <c r="AP17" s="415"/>
      <c r="AQ17" s="415"/>
      <c r="AR17" s="415"/>
      <c r="AS17" s="415"/>
      <c r="AT17" s="416"/>
      <c r="AU17" s="417"/>
      <c r="AV17" s="418"/>
      <c r="AW17" s="418"/>
      <c r="AX17" s="418"/>
      <c r="AY17" s="419" t="s">
        <v>134</v>
      </c>
      <c r="AZ17" s="420"/>
      <c r="BA17" s="420"/>
      <c r="BB17" s="420"/>
      <c r="BC17" s="420"/>
      <c r="BD17" s="420"/>
      <c r="BE17" s="420"/>
      <c r="BF17" s="420"/>
      <c r="BG17" s="420"/>
      <c r="BH17" s="420"/>
      <c r="BI17" s="420"/>
      <c r="BJ17" s="420"/>
      <c r="BK17" s="420"/>
      <c r="BL17" s="420"/>
      <c r="BM17" s="421"/>
      <c r="BN17" s="385">
        <v>1205847</v>
      </c>
      <c r="BO17" s="386"/>
      <c r="BP17" s="386"/>
      <c r="BQ17" s="386"/>
      <c r="BR17" s="386"/>
      <c r="BS17" s="386"/>
      <c r="BT17" s="386"/>
      <c r="BU17" s="387"/>
      <c r="BV17" s="385">
        <v>1157991</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135</v>
      </c>
      <c r="C18" s="428"/>
      <c r="D18" s="428"/>
      <c r="E18" s="497"/>
      <c r="F18" s="497"/>
      <c r="G18" s="497"/>
      <c r="H18" s="497"/>
      <c r="I18" s="497"/>
      <c r="J18" s="497"/>
      <c r="K18" s="497"/>
      <c r="L18" s="498">
        <v>72.23</v>
      </c>
      <c r="M18" s="498"/>
      <c r="N18" s="498"/>
      <c r="O18" s="498"/>
      <c r="P18" s="498"/>
      <c r="Q18" s="498"/>
      <c r="R18" s="499"/>
      <c r="S18" s="499"/>
      <c r="T18" s="499"/>
      <c r="U18" s="499"/>
      <c r="V18" s="500"/>
      <c r="W18" s="403"/>
      <c r="X18" s="404"/>
      <c r="Y18" s="404"/>
      <c r="Z18" s="404"/>
      <c r="AA18" s="404"/>
      <c r="AB18" s="395"/>
      <c r="AC18" s="501">
        <v>64.8</v>
      </c>
      <c r="AD18" s="502"/>
      <c r="AE18" s="502"/>
      <c r="AF18" s="502"/>
      <c r="AG18" s="503"/>
      <c r="AH18" s="501">
        <v>64</v>
      </c>
      <c r="AI18" s="502"/>
      <c r="AJ18" s="502"/>
      <c r="AK18" s="502"/>
      <c r="AL18" s="504"/>
      <c r="AM18" s="414"/>
      <c r="AN18" s="415"/>
      <c r="AO18" s="415"/>
      <c r="AP18" s="415"/>
      <c r="AQ18" s="415"/>
      <c r="AR18" s="415"/>
      <c r="AS18" s="415"/>
      <c r="AT18" s="416"/>
      <c r="AU18" s="417"/>
      <c r="AV18" s="418"/>
      <c r="AW18" s="418"/>
      <c r="AX18" s="418"/>
      <c r="AY18" s="419" t="s">
        <v>136</v>
      </c>
      <c r="AZ18" s="420"/>
      <c r="BA18" s="420"/>
      <c r="BB18" s="420"/>
      <c r="BC18" s="420"/>
      <c r="BD18" s="420"/>
      <c r="BE18" s="420"/>
      <c r="BF18" s="420"/>
      <c r="BG18" s="420"/>
      <c r="BH18" s="420"/>
      <c r="BI18" s="420"/>
      <c r="BJ18" s="420"/>
      <c r="BK18" s="420"/>
      <c r="BL18" s="420"/>
      <c r="BM18" s="421"/>
      <c r="BN18" s="385">
        <v>3220356</v>
      </c>
      <c r="BO18" s="386"/>
      <c r="BP18" s="386"/>
      <c r="BQ18" s="386"/>
      <c r="BR18" s="386"/>
      <c r="BS18" s="386"/>
      <c r="BT18" s="386"/>
      <c r="BU18" s="387"/>
      <c r="BV18" s="385">
        <v>3131010</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137</v>
      </c>
      <c r="C19" s="428"/>
      <c r="D19" s="428"/>
      <c r="E19" s="497"/>
      <c r="F19" s="497"/>
      <c r="G19" s="497"/>
      <c r="H19" s="497"/>
      <c r="I19" s="497"/>
      <c r="J19" s="497"/>
      <c r="K19" s="497"/>
      <c r="L19" s="505">
        <v>105</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138</v>
      </c>
      <c r="AZ19" s="420"/>
      <c r="BA19" s="420"/>
      <c r="BB19" s="420"/>
      <c r="BC19" s="420"/>
      <c r="BD19" s="420"/>
      <c r="BE19" s="420"/>
      <c r="BF19" s="420"/>
      <c r="BG19" s="420"/>
      <c r="BH19" s="420"/>
      <c r="BI19" s="420"/>
      <c r="BJ19" s="420"/>
      <c r="BK19" s="420"/>
      <c r="BL19" s="420"/>
      <c r="BM19" s="421"/>
      <c r="BN19" s="385">
        <v>4221409</v>
      </c>
      <c r="BO19" s="386"/>
      <c r="BP19" s="386"/>
      <c r="BQ19" s="386"/>
      <c r="BR19" s="386"/>
      <c r="BS19" s="386"/>
      <c r="BT19" s="386"/>
      <c r="BU19" s="387"/>
      <c r="BV19" s="385">
        <v>3988989</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139</v>
      </c>
      <c r="C20" s="428"/>
      <c r="D20" s="428"/>
      <c r="E20" s="497"/>
      <c r="F20" s="497"/>
      <c r="G20" s="497"/>
      <c r="H20" s="497"/>
      <c r="I20" s="497"/>
      <c r="J20" s="497"/>
      <c r="K20" s="497"/>
      <c r="L20" s="505">
        <v>3913</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140</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141</v>
      </c>
      <c r="C22" s="516"/>
      <c r="D22" s="517"/>
      <c r="E22" s="397" t="s">
        <v>1</v>
      </c>
      <c r="F22" s="402"/>
      <c r="G22" s="402"/>
      <c r="H22" s="402"/>
      <c r="I22" s="402"/>
      <c r="J22" s="402"/>
      <c r="K22" s="392"/>
      <c r="L22" s="397" t="s">
        <v>142</v>
      </c>
      <c r="M22" s="402"/>
      <c r="N22" s="402"/>
      <c r="O22" s="402"/>
      <c r="P22" s="392"/>
      <c r="Q22" s="524" t="s">
        <v>143</v>
      </c>
      <c r="R22" s="525"/>
      <c r="S22" s="525"/>
      <c r="T22" s="525"/>
      <c r="U22" s="525"/>
      <c r="V22" s="526"/>
      <c r="W22" s="530" t="s">
        <v>144</v>
      </c>
      <c r="X22" s="516"/>
      <c r="Y22" s="517"/>
      <c r="Z22" s="397" t="s">
        <v>1</v>
      </c>
      <c r="AA22" s="402"/>
      <c r="AB22" s="402"/>
      <c r="AC22" s="402"/>
      <c r="AD22" s="402"/>
      <c r="AE22" s="402"/>
      <c r="AF22" s="402"/>
      <c r="AG22" s="392"/>
      <c r="AH22" s="543" t="s">
        <v>145</v>
      </c>
      <c r="AI22" s="402"/>
      <c r="AJ22" s="402"/>
      <c r="AK22" s="402"/>
      <c r="AL22" s="392"/>
      <c r="AM22" s="543" t="s">
        <v>146</v>
      </c>
      <c r="AN22" s="544"/>
      <c r="AO22" s="544"/>
      <c r="AP22" s="544"/>
      <c r="AQ22" s="544"/>
      <c r="AR22" s="545"/>
      <c r="AS22" s="524" t="s">
        <v>143</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147</v>
      </c>
      <c r="AZ23" s="346"/>
      <c r="BA23" s="346"/>
      <c r="BB23" s="346"/>
      <c r="BC23" s="346"/>
      <c r="BD23" s="346"/>
      <c r="BE23" s="346"/>
      <c r="BF23" s="346"/>
      <c r="BG23" s="346"/>
      <c r="BH23" s="346"/>
      <c r="BI23" s="346"/>
      <c r="BJ23" s="346"/>
      <c r="BK23" s="346"/>
      <c r="BL23" s="346"/>
      <c r="BM23" s="347"/>
      <c r="BN23" s="385">
        <v>7376466</v>
      </c>
      <c r="BO23" s="386"/>
      <c r="BP23" s="386"/>
      <c r="BQ23" s="386"/>
      <c r="BR23" s="386"/>
      <c r="BS23" s="386"/>
      <c r="BT23" s="386"/>
      <c r="BU23" s="387"/>
      <c r="BV23" s="385">
        <v>7278153</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148</v>
      </c>
      <c r="F24" s="415"/>
      <c r="G24" s="415"/>
      <c r="H24" s="415"/>
      <c r="I24" s="415"/>
      <c r="J24" s="415"/>
      <c r="K24" s="416"/>
      <c r="L24" s="436">
        <v>1</v>
      </c>
      <c r="M24" s="437"/>
      <c r="N24" s="437"/>
      <c r="O24" s="437"/>
      <c r="P24" s="476"/>
      <c r="Q24" s="436">
        <v>7760</v>
      </c>
      <c r="R24" s="437"/>
      <c r="S24" s="437"/>
      <c r="T24" s="437"/>
      <c r="U24" s="437"/>
      <c r="V24" s="476"/>
      <c r="W24" s="531"/>
      <c r="X24" s="519"/>
      <c r="Y24" s="520"/>
      <c r="Z24" s="435" t="s">
        <v>149</v>
      </c>
      <c r="AA24" s="415"/>
      <c r="AB24" s="415"/>
      <c r="AC24" s="415"/>
      <c r="AD24" s="415"/>
      <c r="AE24" s="415"/>
      <c r="AF24" s="415"/>
      <c r="AG24" s="416"/>
      <c r="AH24" s="436">
        <v>170</v>
      </c>
      <c r="AI24" s="437"/>
      <c r="AJ24" s="437"/>
      <c r="AK24" s="437"/>
      <c r="AL24" s="476"/>
      <c r="AM24" s="436">
        <v>454070</v>
      </c>
      <c r="AN24" s="437"/>
      <c r="AO24" s="437"/>
      <c r="AP24" s="437"/>
      <c r="AQ24" s="437"/>
      <c r="AR24" s="476"/>
      <c r="AS24" s="436">
        <v>2671</v>
      </c>
      <c r="AT24" s="437"/>
      <c r="AU24" s="437"/>
      <c r="AV24" s="437"/>
      <c r="AW24" s="437"/>
      <c r="AX24" s="438"/>
      <c r="AY24" s="551" t="s">
        <v>150</v>
      </c>
      <c r="AZ24" s="552"/>
      <c r="BA24" s="552"/>
      <c r="BB24" s="552"/>
      <c r="BC24" s="552"/>
      <c r="BD24" s="552"/>
      <c r="BE24" s="552"/>
      <c r="BF24" s="552"/>
      <c r="BG24" s="552"/>
      <c r="BH24" s="552"/>
      <c r="BI24" s="552"/>
      <c r="BJ24" s="552"/>
      <c r="BK24" s="552"/>
      <c r="BL24" s="552"/>
      <c r="BM24" s="553"/>
      <c r="BN24" s="385">
        <v>5017394</v>
      </c>
      <c r="BO24" s="386"/>
      <c r="BP24" s="386"/>
      <c r="BQ24" s="386"/>
      <c r="BR24" s="386"/>
      <c r="BS24" s="386"/>
      <c r="BT24" s="386"/>
      <c r="BU24" s="387"/>
      <c r="BV24" s="385">
        <v>4768013</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151</v>
      </c>
      <c r="F25" s="415"/>
      <c r="G25" s="415"/>
      <c r="H25" s="415"/>
      <c r="I25" s="415"/>
      <c r="J25" s="415"/>
      <c r="K25" s="416"/>
      <c r="L25" s="436">
        <v>1</v>
      </c>
      <c r="M25" s="437"/>
      <c r="N25" s="437"/>
      <c r="O25" s="437"/>
      <c r="P25" s="476"/>
      <c r="Q25" s="436">
        <v>6590</v>
      </c>
      <c r="R25" s="437"/>
      <c r="S25" s="437"/>
      <c r="T25" s="437"/>
      <c r="U25" s="437"/>
      <c r="V25" s="476"/>
      <c r="W25" s="531"/>
      <c r="X25" s="519"/>
      <c r="Y25" s="520"/>
      <c r="Z25" s="435" t="s">
        <v>152</v>
      </c>
      <c r="AA25" s="415"/>
      <c r="AB25" s="415"/>
      <c r="AC25" s="415"/>
      <c r="AD25" s="415"/>
      <c r="AE25" s="415"/>
      <c r="AF25" s="415"/>
      <c r="AG25" s="416"/>
      <c r="AH25" s="436">
        <v>23</v>
      </c>
      <c r="AI25" s="437"/>
      <c r="AJ25" s="437"/>
      <c r="AK25" s="437"/>
      <c r="AL25" s="476"/>
      <c r="AM25" s="436">
        <v>63158</v>
      </c>
      <c r="AN25" s="437"/>
      <c r="AO25" s="437"/>
      <c r="AP25" s="437"/>
      <c r="AQ25" s="437"/>
      <c r="AR25" s="476"/>
      <c r="AS25" s="436">
        <v>2746</v>
      </c>
      <c r="AT25" s="437"/>
      <c r="AU25" s="437"/>
      <c r="AV25" s="437"/>
      <c r="AW25" s="437"/>
      <c r="AX25" s="438"/>
      <c r="AY25" s="345" t="s">
        <v>153</v>
      </c>
      <c r="AZ25" s="346"/>
      <c r="BA25" s="346"/>
      <c r="BB25" s="346"/>
      <c r="BC25" s="346"/>
      <c r="BD25" s="346"/>
      <c r="BE25" s="346"/>
      <c r="BF25" s="346"/>
      <c r="BG25" s="346"/>
      <c r="BH25" s="346"/>
      <c r="BI25" s="346"/>
      <c r="BJ25" s="346"/>
      <c r="BK25" s="346"/>
      <c r="BL25" s="346"/>
      <c r="BM25" s="347"/>
      <c r="BN25" s="348">
        <v>91853</v>
      </c>
      <c r="BO25" s="349"/>
      <c r="BP25" s="349"/>
      <c r="BQ25" s="349"/>
      <c r="BR25" s="349"/>
      <c r="BS25" s="349"/>
      <c r="BT25" s="349"/>
      <c r="BU25" s="350"/>
      <c r="BV25" s="348">
        <v>95700</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154</v>
      </c>
      <c r="F26" s="415"/>
      <c r="G26" s="415"/>
      <c r="H26" s="415"/>
      <c r="I26" s="415"/>
      <c r="J26" s="415"/>
      <c r="K26" s="416"/>
      <c r="L26" s="436">
        <v>1</v>
      </c>
      <c r="M26" s="437"/>
      <c r="N26" s="437"/>
      <c r="O26" s="437"/>
      <c r="P26" s="476"/>
      <c r="Q26" s="436">
        <v>6590</v>
      </c>
      <c r="R26" s="437"/>
      <c r="S26" s="437"/>
      <c r="T26" s="437"/>
      <c r="U26" s="437"/>
      <c r="V26" s="476"/>
      <c r="W26" s="531"/>
      <c r="X26" s="519"/>
      <c r="Y26" s="520"/>
      <c r="Z26" s="435" t="s">
        <v>155</v>
      </c>
      <c r="AA26" s="541"/>
      <c r="AB26" s="541"/>
      <c r="AC26" s="541"/>
      <c r="AD26" s="541"/>
      <c r="AE26" s="541"/>
      <c r="AF26" s="541"/>
      <c r="AG26" s="542"/>
      <c r="AH26" s="436">
        <v>9</v>
      </c>
      <c r="AI26" s="437"/>
      <c r="AJ26" s="437"/>
      <c r="AK26" s="437"/>
      <c r="AL26" s="476"/>
      <c r="AM26" s="436">
        <v>22266</v>
      </c>
      <c r="AN26" s="437"/>
      <c r="AO26" s="437"/>
      <c r="AP26" s="437"/>
      <c r="AQ26" s="437"/>
      <c r="AR26" s="476"/>
      <c r="AS26" s="436">
        <v>2474</v>
      </c>
      <c r="AT26" s="437"/>
      <c r="AU26" s="437"/>
      <c r="AV26" s="437"/>
      <c r="AW26" s="437"/>
      <c r="AX26" s="438"/>
      <c r="AY26" s="388" t="s">
        <v>156</v>
      </c>
      <c r="AZ26" s="389"/>
      <c r="BA26" s="389"/>
      <c r="BB26" s="389"/>
      <c r="BC26" s="389"/>
      <c r="BD26" s="389"/>
      <c r="BE26" s="389"/>
      <c r="BF26" s="389"/>
      <c r="BG26" s="389"/>
      <c r="BH26" s="389"/>
      <c r="BI26" s="389"/>
      <c r="BJ26" s="389"/>
      <c r="BK26" s="389"/>
      <c r="BL26" s="389"/>
      <c r="BM26" s="390"/>
      <c r="BN26" s="385" t="s">
        <v>116</v>
      </c>
      <c r="BO26" s="386"/>
      <c r="BP26" s="386"/>
      <c r="BQ26" s="386"/>
      <c r="BR26" s="386"/>
      <c r="BS26" s="386"/>
      <c r="BT26" s="386"/>
      <c r="BU26" s="387"/>
      <c r="BV26" s="385" t="s">
        <v>116</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157</v>
      </c>
      <c r="F27" s="415"/>
      <c r="G27" s="415"/>
      <c r="H27" s="415"/>
      <c r="I27" s="415"/>
      <c r="J27" s="415"/>
      <c r="K27" s="416"/>
      <c r="L27" s="436">
        <v>1</v>
      </c>
      <c r="M27" s="437"/>
      <c r="N27" s="437"/>
      <c r="O27" s="437"/>
      <c r="P27" s="476"/>
      <c r="Q27" s="436">
        <v>3000</v>
      </c>
      <c r="R27" s="437"/>
      <c r="S27" s="437"/>
      <c r="T27" s="437"/>
      <c r="U27" s="437"/>
      <c r="V27" s="476"/>
      <c r="W27" s="531"/>
      <c r="X27" s="519"/>
      <c r="Y27" s="520"/>
      <c r="Z27" s="435" t="s">
        <v>158</v>
      </c>
      <c r="AA27" s="415"/>
      <c r="AB27" s="415"/>
      <c r="AC27" s="415"/>
      <c r="AD27" s="415"/>
      <c r="AE27" s="415"/>
      <c r="AF27" s="415"/>
      <c r="AG27" s="416"/>
      <c r="AH27" s="436" t="s">
        <v>116</v>
      </c>
      <c r="AI27" s="437"/>
      <c r="AJ27" s="437"/>
      <c r="AK27" s="437"/>
      <c r="AL27" s="476"/>
      <c r="AM27" s="436" t="s">
        <v>116</v>
      </c>
      <c r="AN27" s="437"/>
      <c r="AO27" s="437"/>
      <c r="AP27" s="437"/>
      <c r="AQ27" s="437"/>
      <c r="AR27" s="476"/>
      <c r="AS27" s="436" t="s">
        <v>116</v>
      </c>
      <c r="AT27" s="437"/>
      <c r="AU27" s="437"/>
      <c r="AV27" s="437"/>
      <c r="AW27" s="437"/>
      <c r="AX27" s="438"/>
      <c r="AY27" s="477" t="s">
        <v>159</v>
      </c>
      <c r="AZ27" s="478"/>
      <c r="BA27" s="478"/>
      <c r="BB27" s="478"/>
      <c r="BC27" s="478"/>
      <c r="BD27" s="478"/>
      <c r="BE27" s="478"/>
      <c r="BF27" s="478"/>
      <c r="BG27" s="478"/>
      <c r="BH27" s="478"/>
      <c r="BI27" s="478"/>
      <c r="BJ27" s="478"/>
      <c r="BK27" s="478"/>
      <c r="BL27" s="478"/>
      <c r="BM27" s="479"/>
      <c r="BN27" s="554">
        <v>402307</v>
      </c>
      <c r="BO27" s="555"/>
      <c r="BP27" s="555"/>
      <c r="BQ27" s="555"/>
      <c r="BR27" s="555"/>
      <c r="BS27" s="555"/>
      <c r="BT27" s="555"/>
      <c r="BU27" s="556"/>
      <c r="BV27" s="554">
        <v>402307</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160</v>
      </c>
      <c r="F28" s="415"/>
      <c r="G28" s="415"/>
      <c r="H28" s="415"/>
      <c r="I28" s="415"/>
      <c r="J28" s="415"/>
      <c r="K28" s="416"/>
      <c r="L28" s="436">
        <v>1</v>
      </c>
      <c r="M28" s="437"/>
      <c r="N28" s="437"/>
      <c r="O28" s="437"/>
      <c r="P28" s="476"/>
      <c r="Q28" s="436">
        <v>2200</v>
      </c>
      <c r="R28" s="437"/>
      <c r="S28" s="437"/>
      <c r="T28" s="437"/>
      <c r="U28" s="437"/>
      <c r="V28" s="476"/>
      <c r="W28" s="531"/>
      <c r="X28" s="519"/>
      <c r="Y28" s="520"/>
      <c r="Z28" s="435" t="s">
        <v>161</v>
      </c>
      <c r="AA28" s="415"/>
      <c r="AB28" s="415"/>
      <c r="AC28" s="415"/>
      <c r="AD28" s="415"/>
      <c r="AE28" s="415"/>
      <c r="AF28" s="415"/>
      <c r="AG28" s="416"/>
      <c r="AH28" s="436" t="s">
        <v>116</v>
      </c>
      <c r="AI28" s="437"/>
      <c r="AJ28" s="437"/>
      <c r="AK28" s="437"/>
      <c r="AL28" s="476"/>
      <c r="AM28" s="436" t="s">
        <v>116</v>
      </c>
      <c r="AN28" s="437"/>
      <c r="AO28" s="437"/>
      <c r="AP28" s="437"/>
      <c r="AQ28" s="437"/>
      <c r="AR28" s="476"/>
      <c r="AS28" s="436" t="s">
        <v>116</v>
      </c>
      <c r="AT28" s="437"/>
      <c r="AU28" s="437"/>
      <c r="AV28" s="437"/>
      <c r="AW28" s="437"/>
      <c r="AX28" s="438"/>
      <c r="AY28" s="557" t="s">
        <v>162</v>
      </c>
      <c r="AZ28" s="558"/>
      <c r="BA28" s="558"/>
      <c r="BB28" s="559"/>
      <c r="BC28" s="345" t="s">
        <v>163</v>
      </c>
      <c r="BD28" s="346"/>
      <c r="BE28" s="346"/>
      <c r="BF28" s="346"/>
      <c r="BG28" s="346"/>
      <c r="BH28" s="346"/>
      <c r="BI28" s="346"/>
      <c r="BJ28" s="346"/>
      <c r="BK28" s="346"/>
      <c r="BL28" s="346"/>
      <c r="BM28" s="347"/>
      <c r="BN28" s="348">
        <v>900000</v>
      </c>
      <c r="BO28" s="349"/>
      <c r="BP28" s="349"/>
      <c r="BQ28" s="349"/>
      <c r="BR28" s="349"/>
      <c r="BS28" s="349"/>
      <c r="BT28" s="349"/>
      <c r="BU28" s="350"/>
      <c r="BV28" s="348">
        <v>800000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164</v>
      </c>
      <c r="F29" s="415"/>
      <c r="G29" s="415"/>
      <c r="H29" s="415"/>
      <c r="I29" s="415"/>
      <c r="J29" s="415"/>
      <c r="K29" s="416"/>
      <c r="L29" s="436">
        <v>12</v>
      </c>
      <c r="M29" s="437"/>
      <c r="N29" s="437"/>
      <c r="O29" s="437"/>
      <c r="P29" s="476"/>
      <c r="Q29" s="436">
        <v>2000</v>
      </c>
      <c r="R29" s="437"/>
      <c r="S29" s="437"/>
      <c r="T29" s="437"/>
      <c r="U29" s="437"/>
      <c r="V29" s="476"/>
      <c r="W29" s="532"/>
      <c r="X29" s="533"/>
      <c r="Y29" s="534"/>
      <c r="Z29" s="435" t="s">
        <v>165</v>
      </c>
      <c r="AA29" s="415"/>
      <c r="AB29" s="415"/>
      <c r="AC29" s="415"/>
      <c r="AD29" s="415"/>
      <c r="AE29" s="415"/>
      <c r="AF29" s="415"/>
      <c r="AG29" s="416"/>
      <c r="AH29" s="436">
        <v>170</v>
      </c>
      <c r="AI29" s="437"/>
      <c r="AJ29" s="437"/>
      <c r="AK29" s="437"/>
      <c r="AL29" s="476"/>
      <c r="AM29" s="436">
        <v>454070</v>
      </c>
      <c r="AN29" s="437"/>
      <c r="AO29" s="437"/>
      <c r="AP29" s="437"/>
      <c r="AQ29" s="437"/>
      <c r="AR29" s="476"/>
      <c r="AS29" s="436">
        <v>2671</v>
      </c>
      <c r="AT29" s="437"/>
      <c r="AU29" s="437"/>
      <c r="AV29" s="437"/>
      <c r="AW29" s="437"/>
      <c r="AX29" s="438"/>
      <c r="AY29" s="560"/>
      <c r="AZ29" s="561"/>
      <c r="BA29" s="561"/>
      <c r="BB29" s="562"/>
      <c r="BC29" s="419" t="s">
        <v>166</v>
      </c>
      <c r="BD29" s="420"/>
      <c r="BE29" s="420"/>
      <c r="BF29" s="420"/>
      <c r="BG29" s="420"/>
      <c r="BH29" s="420"/>
      <c r="BI29" s="420"/>
      <c r="BJ29" s="420"/>
      <c r="BK29" s="420"/>
      <c r="BL29" s="420"/>
      <c r="BM29" s="421"/>
      <c r="BN29" s="385">
        <v>211500</v>
      </c>
      <c r="BO29" s="386"/>
      <c r="BP29" s="386"/>
      <c r="BQ29" s="386"/>
      <c r="BR29" s="386"/>
      <c r="BS29" s="386"/>
      <c r="BT29" s="386"/>
      <c r="BU29" s="387"/>
      <c r="BV29" s="385">
        <v>211500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167</v>
      </c>
      <c r="X30" s="539"/>
      <c r="Y30" s="539"/>
      <c r="Z30" s="539"/>
      <c r="AA30" s="539"/>
      <c r="AB30" s="539"/>
      <c r="AC30" s="539"/>
      <c r="AD30" s="539"/>
      <c r="AE30" s="539"/>
      <c r="AF30" s="539"/>
      <c r="AG30" s="540"/>
      <c r="AH30" s="501">
        <v>90.1</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168</v>
      </c>
      <c r="BD30" s="552"/>
      <c r="BE30" s="552"/>
      <c r="BF30" s="552"/>
      <c r="BG30" s="552"/>
      <c r="BH30" s="552"/>
      <c r="BI30" s="552"/>
      <c r="BJ30" s="552"/>
      <c r="BK30" s="552"/>
      <c r="BL30" s="552"/>
      <c r="BM30" s="553"/>
      <c r="BN30" s="554">
        <v>1216550</v>
      </c>
      <c r="BO30" s="555"/>
      <c r="BP30" s="555"/>
      <c r="BQ30" s="555"/>
      <c r="BR30" s="555"/>
      <c r="BS30" s="555"/>
      <c r="BT30" s="555"/>
      <c r="BU30" s="556"/>
      <c r="BV30" s="554">
        <v>1145550</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169</v>
      </c>
      <c r="D32" s="165"/>
      <c r="E32" s="165"/>
      <c r="F32" s="162"/>
      <c r="G32" s="162"/>
      <c r="H32" s="162"/>
      <c r="I32" s="162"/>
      <c r="J32" s="162"/>
      <c r="K32" s="162"/>
      <c r="L32" s="162"/>
      <c r="M32" s="162"/>
      <c r="N32" s="162"/>
      <c r="O32" s="162"/>
      <c r="P32" s="162"/>
      <c r="Q32" s="162"/>
      <c r="R32" s="162"/>
      <c r="S32" s="162"/>
      <c r="T32" s="162"/>
      <c r="U32" s="162" t="s">
        <v>170</v>
      </c>
      <c r="V32" s="162"/>
      <c r="W32" s="162"/>
      <c r="X32" s="162"/>
      <c r="Y32" s="162"/>
      <c r="Z32" s="162"/>
      <c r="AA32" s="162"/>
      <c r="AB32" s="162"/>
      <c r="AC32" s="162"/>
      <c r="AD32" s="162"/>
      <c r="AE32" s="162"/>
      <c r="AF32" s="162"/>
      <c r="AG32" s="162"/>
      <c r="AH32" s="162"/>
      <c r="AI32" s="162"/>
      <c r="AJ32" s="162"/>
      <c r="AK32" s="162"/>
      <c r="AL32" s="162"/>
      <c r="AM32" s="166" t="s">
        <v>171</v>
      </c>
      <c r="AN32" s="162"/>
      <c r="AO32" s="162"/>
      <c r="AP32" s="162"/>
      <c r="AQ32" s="162"/>
      <c r="AR32" s="162"/>
      <c r="AS32" s="166"/>
      <c r="AT32" s="166"/>
      <c r="AU32" s="166"/>
      <c r="AV32" s="166"/>
      <c r="AW32" s="166"/>
      <c r="AX32" s="166"/>
      <c r="AY32" s="166"/>
      <c r="AZ32" s="166"/>
      <c r="BA32" s="166"/>
      <c r="BB32" s="162"/>
      <c r="BC32" s="166"/>
      <c r="BD32" s="162"/>
      <c r="BE32" s="166" t="s">
        <v>172</v>
      </c>
      <c r="BF32" s="162"/>
      <c r="BG32" s="162"/>
      <c r="BH32" s="162"/>
      <c r="BI32" s="162"/>
      <c r="BJ32" s="166"/>
      <c r="BK32" s="166"/>
      <c r="BL32" s="166"/>
      <c r="BM32" s="166"/>
      <c r="BN32" s="166"/>
      <c r="BO32" s="166"/>
      <c r="BP32" s="166"/>
      <c r="BQ32" s="166"/>
      <c r="BR32" s="162"/>
      <c r="BS32" s="162"/>
      <c r="BT32" s="162"/>
      <c r="BU32" s="162"/>
      <c r="BV32" s="162"/>
      <c r="BW32" s="162" t="s">
        <v>173</v>
      </c>
      <c r="BX32" s="162"/>
      <c r="BY32" s="162"/>
      <c r="BZ32" s="162"/>
      <c r="CA32" s="162"/>
      <c r="CB32" s="166"/>
      <c r="CC32" s="166"/>
      <c r="CD32" s="166"/>
      <c r="CE32" s="166"/>
      <c r="CF32" s="166"/>
      <c r="CG32" s="166"/>
      <c r="CH32" s="166"/>
      <c r="CI32" s="166"/>
      <c r="CJ32" s="166"/>
      <c r="CK32" s="166"/>
      <c r="CL32" s="166"/>
      <c r="CM32" s="166"/>
      <c r="CN32" s="166"/>
      <c r="CO32" s="166" t="s">
        <v>174</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175</v>
      </c>
      <c r="D33" s="409"/>
      <c r="E33" s="374" t="s">
        <v>176</v>
      </c>
      <c r="F33" s="374"/>
      <c r="G33" s="374"/>
      <c r="H33" s="374"/>
      <c r="I33" s="374"/>
      <c r="J33" s="374"/>
      <c r="K33" s="374"/>
      <c r="L33" s="374"/>
      <c r="M33" s="374"/>
      <c r="N33" s="374"/>
      <c r="O33" s="374"/>
      <c r="P33" s="374"/>
      <c r="Q33" s="374"/>
      <c r="R33" s="374"/>
      <c r="S33" s="374"/>
      <c r="T33" s="167"/>
      <c r="U33" s="409" t="s">
        <v>175</v>
      </c>
      <c r="V33" s="409"/>
      <c r="W33" s="374" t="s">
        <v>176</v>
      </c>
      <c r="X33" s="374"/>
      <c r="Y33" s="374"/>
      <c r="Z33" s="374"/>
      <c r="AA33" s="374"/>
      <c r="AB33" s="374"/>
      <c r="AC33" s="374"/>
      <c r="AD33" s="374"/>
      <c r="AE33" s="374"/>
      <c r="AF33" s="374"/>
      <c r="AG33" s="374"/>
      <c r="AH33" s="374"/>
      <c r="AI33" s="374"/>
      <c r="AJ33" s="374"/>
      <c r="AK33" s="374"/>
      <c r="AL33" s="167"/>
      <c r="AM33" s="409" t="s">
        <v>175</v>
      </c>
      <c r="AN33" s="409"/>
      <c r="AO33" s="374" t="s">
        <v>176</v>
      </c>
      <c r="AP33" s="374"/>
      <c r="AQ33" s="374"/>
      <c r="AR33" s="374"/>
      <c r="AS33" s="374"/>
      <c r="AT33" s="374"/>
      <c r="AU33" s="374"/>
      <c r="AV33" s="374"/>
      <c r="AW33" s="374"/>
      <c r="AX33" s="374"/>
      <c r="AY33" s="374"/>
      <c r="AZ33" s="374"/>
      <c r="BA33" s="374"/>
      <c r="BB33" s="374"/>
      <c r="BC33" s="374"/>
      <c r="BD33" s="168"/>
      <c r="BE33" s="374" t="s">
        <v>177</v>
      </c>
      <c r="BF33" s="374"/>
      <c r="BG33" s="374" t="s">
        <v>178</v>
      </c>
      <c r="BH33" s="374"/>
      <c r="BI33" s="374"/>
      <c r="BJ33" s="374"/>
      <c r="BK33" s="374"/>
      <c r="BL33" s="374"/>
      <c r="BM33" s="374"/>
      <c r="BN33" s="374"/>
      <c r="BO33" s="374"/>
      <c r="BP33" s="374"/>
      <c r="BQ33" s="374"/>
      <c r="BR33" s="374"/>
      <c r="BS33" s="374"/>
      <c r="BT33" s="374"/>
      <c r="BU33" s="374"/>
      <c r="BV33" s="168"/>
      <c r="BW33" s="409" t="s">
        <v>177</v>
      </c>
      <c r="BX33" s="409"/>
      <c r="BY33" s="374" t="s">
        <v>179</v>
      </c>
      <c r="BZ33" s="374"/>
      <c r="CA33" s="374"/>
      <c r="CB33" s="374"/>
      <c r="CC33" s="374"/>
      <c r="CD33" s="374"/>
      <c r="CE33" s="374"/>
      <c r="CF33" s="374"/>
      <c r="CG33" s="374"/>
      <c r="CH33" s="374"/>
      <c r="CI33" s="374"/>
      <c r="CJ33" s="374"/>
      <c r="CK33" s="374"/>
      <c r="CL33" s="374"/>
      <c r="CM33" s="374"/>
      <c r="CN33" s="167"/>
      <c r="CO33" s="409" t="s">
        <v>175</v>
      </c>
      <c r="CP33" s="409"/>
      <c r="CQ33" s="374" t="s">
        <v>180</v>
      </c>
      <c r="CR33" s="374"/>
      <c r="CS33" s="374"/>
      <c r="CT33" s="374"/>
      <c r="CU33" s="374"/>
      <c r="CV33" s="374"/>
      <c r="CW33" s="374"/>
      <c r="CX33" s="374"/>
      <c r="CY33" s="374"/>
      <c r="CZ33" s="374"/>
      <c r="DA33" s="374"/>
      <c r="DB33" s="374"/>
      <c r="DC33" s="374"/>
      <c r="DD33" s="374"/>
      <c r="DE33" s="374"/>
      <c r="DF33" s="167"/>
      <c r="DG33" s="374" t="s">
        <v>181</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5</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f>IF(BG34="","",MAX(C34:D43,U34:V43,AM34:AN43)+1)</f>
        <v>8</v>
      </c>
      <c r="BF34" s="566"/>
      <c r="BG34" s="567" t="str">
        <f>IF('各会計、関係団体の財政状況及び健全化判断比率'!B34="","",'各会計、関係団体の財政状況及び健全化判断比率'!B34)</f>
        <v>浄化槽設置管理事業特別会計</v>
      </c>
      <c r="BH34" s="567"/>
      <c r="BI34" s="567"/>
      <c r="BJ34" s="567"/>
      <c r="BK34" s="567"/>
      <c r="BL34" s="567"/>
      <c r="BM34" s="567"/>
      <c r="BN34" s="567"/>
      <c r="BO34" s="567"/>
      <c r="BP34" s="567"/>
      <c r="BQ34" s="567"/>
      <c r="BR34" s="567"/>
      <c r="BS34" s="567"/>
      <c r="BT34" s="567"/>
      <c r="BU34" s="567"/>
      <c r="BV34" s="165"/>
      <c r="BW34" s="566">
        <f>IF(BY34="","",MAX(C34:D43,U34:V43,AM34:AN43,BE34:BF43)+1)</f>
        <v>9</v>
      </c>
      <c r="BX34" s="566"/>
      <c r="BY34" s="567" t="str">
        <f>IF('各会計、関係団体の財政状況及び健全化判断比率'!B68="","",'各会計、関係団体の財政状況及び健全化判断比率'!B68)</f>
        <v>東京都議会議員公務災害補償等組合</v>
      </c>
      <c r="BZ34" s="567"/>
      <c r="CA34" s="567"/>
      <c r="CB34" s="567"/>
      <c r="CC34" s="567"/>
      <c r="CD34" s="567"/>
      <c r="CE34" s="567"/>
      <c r="CF34" s="567"/>
      <c r="CG34" s="567"/>
      <c r="CH34" s="567"/>
      <c r="CI34" s="567"/>
      <c r="CJ34" s="567"/>
      <c r="CK34" s="567"/>
      <c r="CL34" s="567"/>
      <c r="CM34" s="567"/>
      <c r="CN34" s="165"/>
      <c r="CO34" s="566" t="str">
        <f>IF(CQ34="","",MAX(C34:D43,U34:V43,AM34:AN43,BE34:BF43,BW34:BX43)+1)</f>
        <v/>
      </c>
      <c r="CP34" s="566"/>
      <c r="CQ34" s="567" t="str">
        <f>IF('各会計、関係団体の財政状況及び健全化判断比率'!BS7="","",'各会計、関係団体の財政状況及び健全化判断比率'!BS7)</f>
        <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f t="shared" ref="AM35:AM43" si="0">IF(AO35="","",AM34+1)</f>
        <v>6</v>
      </c>
      <c r="AN35" s="566"/>
      <c r="AO35" s="567" t="str">
        <f>IF('各会計、関係団体の財政状況及び健全化判断比率'!B32="","",'各会計、関係団体の財政状況及び健全化判断比率'!B32)</f>
        <v>一般旅客自動車運送事業会計</v>
      </c>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10</v>
      </c>
      <c r="BX35" s="566"/>
      <c r="BY35" s="567" t="str">
        <f>IF('各会計、関係団体の財政状況及び健全化判断比率'!B69="","",'各会計、関係団体の財政状況及び健全化判断比率'!B69)</f>
        <v>東京都市町村職員退職手当組合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f t="shared" si="0"/>
        <v>7</v>
      </c>
      <c r="AN36" s="566"/>
      <c r="AO36" s="567" t="str">
        <f>IF('各会計、関係団体の財政状況及び健全化判断比率'!B33="","",'各会計、関係団体の財政状況及び健全化判断比率'!B33)</f>
        <v>病院事業会計</v>
      </c>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11</v>
      </c>
      <c r="BX36" s="566"/>
      <c r="BY36" s="567" t="str">
        <f>IF('各会計、関係団体の財政状況及び健全化判断比率'!B70="","",'各会計、関係団体の財政状況及び健全化判断比率'!B70)</f>
        <v>東京都島嶼町村一部事務組合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12</v>
      </c>
      <c r="BX37" s="566"/>
      <c r="BY37" s="567" t="str">
        <f>IF('各会計、関係団体の財政状況及び健全化判断比率'!B71="","",'各会計、関係団体の財政状況及び健全化判断比率'!B71)</f>
        <v>東京市町村総合事務組合（一般会計）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13</v>
      </c>
      <c r="BX38" s="566"/>
      <c r="BY38" s="567" t="str">
        <f>IF('各会計、関係団体の財政状況及び健全化判断比率'!B72="","",'各会計、関係団体の財政状況及び健全化判断比率'!B72)</f>
        <v>東京市町村総合事務組合（交通災害共済事業特別会計）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14</v>
      </c>
      <c r="BX39" s="566"/>
      <c r="BY39" s="567" t="str">
        <f>IF('各会計、関係団体の財政状況及び健全化判断比率'!B73="","",'各会計、関係団体の財政状況及び健全化判断比率'!B73)</f>
        <v>東京都後期高齢者医療広域連合（一般会計）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15</v>
      </c>
      <c r="BX40" s="566"/>
      <c r="BY40" s="567" t="str">
        <f>IF('各会計、関係団体の財政状況及び健全化判断比率'!B74="","",'各会計、関係団体の財政状況及び健全化判断比率'!B74)</f>
        <v>東京都後期高齢者医療広域連合
（後期高齢者医療特別会計）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182</v>
      </c>
      <c r="C46" s="137"/>
      <c r="D46" s="137"/>
      <c r="E46" s="137" t="s">
        <v>183</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184</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185</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186</v>
      </c>
    </row>
    <row r="50" spans="5:5">
      <c r="E50" s="139" t="s">
        <v>187</v>
      </c>
    </row>
    <row r="51" spans="5:5">
      <c r="E51" s="139" t="s">
        <v>188</v>
      </c>
    </row>
    <row r="52" spans="5:5">
      <c r="E52" s="139" t="s">
        <v>189</v>
      </c>
    </row>
    <row r="53" spans="5:5"/>
    <row r="54" spans="5:5"/>
    <row r="55" spans="5:5"/>
    <row r="56" spans="5:5"/>
    <row r="57" spans="5:5" hidden="1"/>
    <row r="58" spans="5:5" hidden="1"/>
    <row r="59" spans="5:5" hidden="1"/>
  </sheetData>
  <sheetProtection password="A7F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29" zoomScale="70" zoomScaleNormal="70" zoomScaleSheetLayoutView="100" workbookViewId="0">
      <selection activeCell="C37" sqref="C37:E37"/>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522</v>
      </c>
      <c r="G33" s="29" t="s">
        <v>523</v>
      </c>
      <c r="H33" s="29" t="s">
        <v>524</v>
      </c>
      <c r="I33" s="29" t="s">
        <v>525</v>
      </c>
      <c r="J33" s="30" t="s">
        <v>526</v>
      </c>
      <c r="K33" s="22"/>
      <c r="L33" s="22"/>
      <c r="M33" s="22"/>
      <c r="N33" s="22"/>
      <c r="O33" s="22"/>
      <c r="P33" s="22"/>
    </row>
    <row r="34" spans="1:16" ht="39" customHeight="1">
      <c r="A34" s="22"/>
      <c r="B34" s="31"/>
      <c r="C34" s="1151" t="s">
        <v>529</v>
      </c>
      <c r="D34" s="1151"/>
      <c r="E34" s="1152"/>
      <c r="F34" s="32" t="s">
        <v>530</v>
      </c>
      <c r="G34" s="33" t="s">
        <v>531</v>
      </c>
      <c r="H34" s="33" t="s">
        <v>532</v>
      </c>
      <c r="I34" s="33" t="s">
        <v>533</v>
      </c>
      <c r="J34" s="34" t="s">
        <v>534</v>
      </c>
      <c r="K34" s="22"/>
      <c r="L34" s="22"/>
      <c r="M34" s="22"/>
      <c r="N34" s="22"/>
      <c r="O34" s="22"/>
      <c r="P34" s="22"/>
    </row>
    <row r="35" spans="1:16" ht="39" customHeight="1">
      <c r="A35" s="22"/>
      <c r="B35" s="35"/>
      <c r="C35" s="1145" t="s">
        <v>535</v>
      </c>
      <c r="D35" s="1146"/>
      <c r="E35" s="1147"/>
      <c r="F35" s="36">
        <v>16.18</v>
      </c>
      <c r="G35" s="37">
        <v>16.91</v>
      </c>
      <c r="H35" s="37">
        <v>16.73</v>
      </c>
      <c r="I35" s="37">
        <v>22.94</v>
      </c>
      <c r="J35" s="38">
        <v>22.34</v>
      </c>
      <c r="K35" s="22"/>
      <c r="L35" s="22"/>
      <c r="M35" s="22"/>
      <c r="N35" s="22"/>
      <c r="O35" s="22"/>
      <c r="P35" s="22"/>
    </row>
    <row r="36" spans="1:16" ht="39" customHeight="1">
      <c r="A36" s="22"/>
      <c r="B36" s="35"/>
      <c r="C36" s="1145" t="s">
        <v>536</v>
      </c>
      <c r="D36" s="1146"/>
      <c r="E36" s="1147"/>
      <c r="F36" s="36">
        <v>3.27</v>
      </c>
      <c r="G36" s="37">
        <v>3.42</v>
      </c>
      <c r="H36" s="37">
        <v>3.24</v>
      </c>
      <c r="I36" s="37">
        <v>3.82</v>
      </c>
      <c r="J36" s="38">
        <v>3.47</v>
      </c>
      <c r="K36" s="22"/>
      <c r="L36" s="22"/>
      <c r="M36" s="22"/>
      <c r="N36" s="22"/>
      <c r="O36" s="22"/>
      <c r="P36" s="22"/>
    </row>
    <row r="37" spans="1:16" ht="39" customHeight="1">
      <c r="A37" s="22"/>
      <c r="B37" s="35"/>
      <c r="C37" s="1145" t="s">
        <v>537</v>
      </c>
      <c r="D37" s="1146"/>
      <c r="E37" s="1147"/>
      <c r="F37" s="36">
        <v>1.61</v>
      </c>
      <c r="G37" s="37">
        <v>1.8</v>
      </c>
      <c r="H37" s="37">
        <v>1.77</v>
      </c>
      <c r="I37" s="37">
        <v>2.65</v>
      </c>
      <c r="J37" s="38">
        <v>2.38</v>
      </c>
      <c r="K37" s="22"/>
      <c r="L37" s="22"/>
      <c r="M37" s="22"/>
      <c r="N37" s="22"/>
      <c r="O37" s="22"/>
      <c r="P37" s="22"/>
    </row>
    <row r="38" spans="1:16" ht="39" customHeight="1">
      <c r="A38" s="22"/>
      <c r="B38" s="35"/>
      <c r="C38" s="1145" t="s">
        <v>538</v>
      </c>
      <c r="D38" s="1146"/>
      <c r="E38" s="1147"/>
      <c r="F38" s="36">
        <v>4.96</v>
      </c>
      <c r="G38" s="37">
        <v>3.76</v>
      </c>
      <c r="H38" s="37">
        <v>3.47</v>
      </c>
      <c r="I38" s="37">
        <v>1.83</v>
      </c>
      <c r="J38" s="38">
        <v>2.2200000000000002</v>
      </c>
      <c r="K38" s="22"/>
      <c r="L38" s="22"/>
      <c r="M38" s="22"/>
      <c r="N38" s="22"/>
      <c r="O38" s="22"/>
      <c r="P38" s="22"/>
    </row>
    <row r="39" spans="1:16" ht="39" customHeight="1">
      <c r="A39" s="22"/>
      <c r="B39" s="35"/>
      <c r="C39" s="1145" t="s">
        <v>539</v>
      </c>
      <c r="D39" s="1146"/>
      <c r="E39" s="1147"/>
      <c r="F39" s="36">
        <v>0.46</v>
      </c>
      <c r="G39" s="37">
        <v>0.28999999999999998</v>
      </c>
      <c r="H39" s="37">
        <v>0.56999999999999995</v>
      </c>
      <c r="I39" s="37">
        <v>0.54</v>
      </c>
      <c r="J39" s="38">
        <v>0.25</v>
      </c>
      <c r="K39" s="22"/>
      <c r="L39" s="22"/>
      <c r="M39" s="22"/>
      <c r="N39" s="22"/>
      <c r="O39" s="22"/>
      <c r="P39" s="22"/>
    </row>
    <row r="40" spans="1:16" ht="39" customHeight="1">
      <c r="A40" s="22"/>
      <c r="B40" s="35"/>
      <c r="C40" s="1145" t="s">
        <v>540</v>
      </c>
      <c r="D40" s="1146"/>
      <c r="E40" s="1147"/>
      <c r="F40" s="36">
        <v>0.02</v>
      </c>
      <c r="G40" s="37">
        <v>0.09</v>
      </c>
      <c r="H40" s="37">
        <v>0.09</v>
      </c>
      <c r="I40" s="37">
        <v>0.06</v>
      </c>
      <c r="J40" s="38">
        <v>0.04</v>
      </c>
      <c r="K40" s="22"/>
      <c r="L40" s="22"/>
      <c r="M40" s="22"/>
      <c r="N40" s="22"/>
      <c r="O40" s="22"/>
      <c r="P40" s="22"/>
    </row>
    <row r="41" spans="1:16" ht="39" customHeight="1">
      <c r="A41" s="22"/>
      <c r="B41" s="35"/>
      <c r="C41" s="1145" t="s">
        <v>541</v>
      </c>
      <c r="D41" s="1146"/>
      <c r="E41" s="1147"/>
      <c r="F41" s="36" t="s">
        <v>482</v>
      </c>
      <c r="G41" s="37">
        <v>0</v>
      </c>
      <c r="H41" s="37">
        <v>0</v>
      </c>
      <c r="I41" s="37">
        <v>0.1</v>
      </c>
      <c r="J41" s="38">
        <v>0.01</v>
      </c>
      <c r="K41" s="22"/>
      <c r="L41" s="22"/>
      <c r="M41" s="22"/>
      <c r="N41" s="22"/>
      <c r="O41" s="22"/>
      <c r="P41" s="22"/>
    </row>
    <row r="42" spans="1:16" ht="39" customHeight="1">
      <c r="A42" s="22"/>
      <c r="B42" s="39"/>
      <c r="C42" s="1145" t="s">
        <v>542</v>
      </c>
      <c r="D42" s="1146"/>
      <c r="E42" s="1147"/>
      <c r="F42" s="36" t="s">
        <v>482</v>
      </c>
      <c r="G42" s="37" t="s">
        <v>482</v>
      </c>
      <c r="H42" s="37" t="s">
        <v>482</v>
      </c>
      <c r="I42" s="37" t="s">
        <v>482</v>
      </c>
      <c r="J42" s="38" t="s">
        <v>482</v>
      </c>
      <c r="K42" s="22"/>
      <c r="L42" s="22"/>
      <c r="M42" s="22"/>
      <c r="N42" s="22"/>
      <c r="O42" s="22"/>
      <c r="P42" s="22"/>
    </row>
    <row r="43" spans="1:16" ht="39" customHeight="1" thickBot="1">
      <c r="A43" s="22"/>
      <c r="B43" s="40"/>
      <c r="C43" s="1148" t="s">
        <v>543</v>
      </c>
      <c r="D43" s="1149"/>
      <c r="E43" s="1150"/>
      <c r="F43" s="41" t="s">
        <v>482</v>
      </c>
      <c r="G43" s="42" t="s">
        <v>482</v>
      </c>
      <c r="H43" s="42" t="s">
        <v>482</v>
      </c>
      <c r="I43" s="42" t="s">
        <v>482</v>
      </c>
      <c r="J43" s="43" t="s">
        <v>482</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29"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c r="A45" s="48"/>
      <c r="B45" s="1161" t="s">
        <v>10</v>
      </c>
      <c r="C45" s="1162"/>
      <c r="D45" s="58"/>
      <c r="E45" s="1167" t="s">
        <v>11</v>
      </c>
      <c r="F45" s="1167"/>
      <c r="G45" s="1167"/>
      <c r="H45" s="1167"/>
      <c r="I45" s="1167"/>
      <c r="J45" s="1168"/>
      <c r="K45" s="59">
        <v>742</v>
      </c>
      <c r="L45" s="60">
        <v>687</v>
      </c>
      <c r="M45" s="60">
        <v>717</v>
      </c>
      <c r="N45" s="60">
        <v>731</v>
      </c>
      <c r="O45" s="61">
        <v>769</v>
      </c>
      <c r="P45" s="48"/>
      <c r="Q45" s="48"/>
      <c r="R45" s="48"/>
      <c r="S45" s="48"/>
      <c r="T45" s="48"/>
      <c r="U45" s="48"/>
    </row>
    <row r="46" spans="1:21" ht="30.75" customHeight="1">
      <c r="A46" s="48"/>
      <c r="B46" s="1163"/>
      <c r="C46" s="1164"/>
      <c r="D46" s="62"/>
      <c r="E46" s="1155" t="s">
        <v>12</v>
      </c>
      <c r="F46" s="1155"/>
      <c r="G46" s="1155"/>
      <c r="H46" s="1155"/>
      <c r="I46" s="1155"/>
      <c r="J46" s="1156"/>
      <c r="K46" s="63" t="s">
        <v>482</v>
      </c>
      <c r="L46" s="64" t="s">
        <v>482</v>
      </c>
      <c r="M46" s="64" t="s">
        <v>482</v>
      </c>
      <c r="N46" s="64" t="s">
        <v>482</v>
      </c>
      <c r="O46" s="65" t="s">
        <v>482</v>
      </c>
      <c r="P46" s="48"/>
      <c r="Q46" s="48"/>
      <c r="R46" s="48"/>
      <c r="S46" s="48"/>
      <c r="T46" s="48"/>
      <c r="U46" s="48"/>
    </row>
    <row r="47" spans="1:21" ht="30.75" customHeight="1">
      <c r="A47" s="48"/>
      <c r="B47" s="1163"/>
      <c r="C47" s="1164"/>
      <c r="D47" s="62"/>
      <c r="E47" s="1155" t="s">
        <v>13</v>
      </c>
      <c r="F47" s="1155"/>
      <c r="G47" s="1155"/>
      <c r="H47" s="1155"/>
      <c r="I47" s="1155"/>
      <c r="J47" s="1156"/>
      <c r="K47" s="63" t="s">
        <v>482</v>
      </c>
      <c r="L47" s="64" t="s">
        <v>482</v>
      </c>
      <c r="M47" s="64" t="s">
        <v>482</v>
      </c>
      <c r="N47" s="64" t="s">
        <v>482</v>
      </c>
      <c r="O47" s="65" t="s">
        <v>482</v>
      </c>
      <c r="P47" s="48"/>
      <c r="Q47" s="48"/>
      <c r="R47" s="48"/>
      <c r="S47" s="48"/>
      <c r="T47" s="48"/>
      <c r="U47" s="48"/>
    </row>
    <row r="48" spans="1:21" ht="30.75" customHeight="1">
      <c r="A48" s="48"/>
      <c r="B48" s="1163"/>
      <c r="C48" s="1164"/>
      <c r="D48" s="62"/>
      <c r="E48" s="1155" t="s">
        <v>14</v>
      </c>
      <c r="F48" s="1155"/>
      <c r="G48" s="1155"/>
      <c r="H48" s="1155"/>
      <c r="I48" s="1155"/>
      <c r="J48" s="1156"/>
      <c r="K48" s="63">
        <v>122</v>
      </c>
      <c r="L48" s="64">
        <v>122</v>
      </c>
      <c r="M48" s="64">
        <v>125</v>
      </c>
      <c r="N48" s="64">
        <v>166</v>
      </c>
      <c r="O48" s="65">
        <v>163</v>
      </c>
      <c r="P48" s="48"/>
      <c r="Q48" s="48"/>
      <c r="R48" s="48"/>
      <c r="S48" s="48"/>
      <c r="T48" s="48"/>
      <c r="U48" s="48"/>
    </row>
    <row r="49" spans="1:21" ht="30.75" customHeight="1">
      <c r="A49" s="48"/>
      <c r="B49" s="1163"/>
      <c r="C49" s="1164"/>
      <c r="D49" s="62"/>
      <c r="E49" s="1155" t="s">
        <v>15</v>
      </c>
      <c r="F49" s="1155"/>
      <c r="G49" s="1155"/>
      <c r="H49" s="1155"/>
      <c r="I49" s="1155"/>
      <c r="J49" s="1156"/>
      <c r="K49" s="63">
        <v>25</v>
      </c>
      <c r="L49" s="64">
        <v>27</v>
      </c>
      <c r="M49" s="64">
        <v>28</v>
      </c>
      <c r="N49" s="64">
        <v>30</v>
      </c>
      <c r="O49" s="65">
        <v>48</v>
      </c>
      <c r="P49" s="48"/>
      <c r="Q49" s="48"/>
      <c r="R49" s="48"/>
      <c r="S49" s="48"/>
      <c r="T49" s="48"/>
      <c r="U49" s="48"/>
    </row>
    <row r="50" spans="1:21" ht="30.75" customHeight="1">
      <c r="A50" s="48"/>
      <c r="B50" s="1163"/>
      <c r="C50" s="1164"/>
      <c r="D50" s="62"/>
      <c r="E50" s="1155" t="s">
        <v>16</v>
      </c>
      <c r="F50" s="1155"/>
      <c r="G50" s="1155"/>
      <c r="H50" s="1155"/>
      <c r="I50" s="1155"/>
      <c r="J50" s="1156"/>
      <c r="K50" s="63">
        <v>19</v>
      </c>
      <c r="L50" s="64">
        <v>16</v>
      </c>
      <c r="M50" s="64">
        <v>16</v>
      </c>
      <c r="N50" s="64">
        <v>16</v>
      </c>
      <c r="O50" s="65">
        <v>16</v>
      </c>
      <c r="P50" s="48"/>
      <c r="Q50" s="48"/>
      <c r="R50" s="48"/>
      <c r="S50" s="48"/>
      <c r="T50" s="48"/>
      <c r="U50" s="48"/>
    </row>
    <row r="51" spans="1:21" ht="30.75" customHeight="1">
      <c r="A51" s="48"/>
      <c r="B51" s="1165"/>
      <c r="C51" s="1166"/>
      <c r="D51" s="66"/>
      <c r="E51" s="1155" t="s">
        <v>17</v>
      </c>
      <c r="F51" s="1155"/>
      <c r="G51" s="1155"/>
      <c r="H51" s="1155"/>
      <c r="I51" s="1155"/>
      <c r="J51" s="1156"/>
      <c r="K51" s="63">
        <v>1</v>
      </c>
      <c r="L51" s="64">
        <v>0</v>
      </c>
      <c r="M51" s="64">
        <v>0</v>
      </c>
      <c r="N51" s="64">
        <v>0</v>
      </c>
      <c r="O51" s="65" t="s">
        <v>482</v>
      </c>
      <c r="P51" s="48"/>
      <c r="Q51" s="48"/>
      <c r="R51" s="48"/>
      <c r="S51" s="48"/>
      <c r="T51" s="48"/>
      <c r="U51" s="48"/>
    </row>
    <row r="52" spans="1:21" ht="30.75" customHeight="1">
      <c r="A52" s="48"/>
      <c r="B52" s="1153" t="s">
        <v>18</v>
      </c>
      <c r="C52" s="1154"/>
      <c r="D52" s="66"/>
      <c r="E52" s="1155" t="s">
        <v>19</v>
      </c>
      <c r="F52" s="1155"/>
      <c r="G52" s="1155"/>
      <c r="H52" s="1155"/>
      <c r="I52" s="1155"/>
      <c r="J52" s="1156"/>
      <c r="K52" s="63">
        <v>602</v>
      </c>
      <c r="L52" s="64">
        <v>573</v>
      </c>
      <c r="M52" s="64">
        <v>589</v>
      </c>
      <c r="N52" s="64">
        <v>606</v>
      </c>
      <c r="O52" s="65">
        <v>611</v>
      </c>
      <c r="P52" s="48"/>
      <c r="Q52" s="48"/>
      <c r="R52" s="48"/>
      <c r="S52" s="48"/>
      <c r="T52" s="48"/>
      <c r="U52" s="48"/>
    </row>
    <row r="53" spans="1:21" ht="30.75" customHeight="1" thickBot="1">
      <c r="A53" s="48"/>
      <c r="B53" s="1157" t="s">
        <v>20</v>
      </c>
      <c r="C53" s="1158"/>
      <c r="D53" s="67"/>
      <c r="E53" s="1159" t="s">
        <v>21</v>
      </c>
      <c r="F53" s="1159"/>
      <c r="G53" s="1159"/>
      <c r="H53" s="1159"/>
      <c r="I53" s="1159"/>
      <c r="J53" s="1160"/>
      <c r="K53" s="68">
        <v>307</v>
      </c>
      <c r="L53" s="69">
        <v>279</v>
      </c>
      <c r="M53" s="69">
        <v>297</v>
      </c>
      <c r="N53" s="69">
        <v>337</v>
      </c>
      <c r="O53" s="70">
        <v>385</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36" zoomScale="70" zoomScaleNormal="7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522</v>
      </c>
      <c r="J40" s="79" t="s">
        <v>523</v>
      </c>
      <c r="K40" s="79" t="s">
        <v>524</v>
      </c>
      <c r="L40" s="79" t="s">
        <v>525</v>
      </c>
      <c r="M40" s="80" t="s">
        <v>526</v>
      </c>
    </row>
    <row r="41" spans="2:13" ht="27.75" customHeight="1">
      <c r="B41" s="1169" t="s">
        <v>23</v>
      </c>
      <c r="C41" s="1170"/>
      <c r="D41" s="81"/>
      <c r="E41" s="1175" t="s">
        <v>24</v>
      </c>
      <c r="F41" s="1175"/>
      <c r="G41" s="1175"/>
      <c r="H41" s="1176"/>
      <c r="I41" s="82">
        <v>7737</v>
      </c>
      <c r="J41" s="83">
        <v>7722</v>
      </c>
      <c r="K41" s="83">
        <v>7518</v>
      </c>
      <c r="L41" s="83">
        <v>7278</v>
      </c>
      <c r="M41" s="84">
        <v>7376</v>
      </c>
    </row>
    <row r="42" spans="2:13" ht="27.75" customHeight="1">
      <c r="B42" s="1171"/>
      <c r="C42" s="1172"/>
      <c r="D42" s="85"/>
      <c r="E42" s="1177" t="s">
        <v>25</v>
      </c>
      <c r="F42" s="1177"/>
      <c r="G42" s="1177"/>
      <c r="H42" s="1178"/>
      <c r="I42" s="86">
        <v>144</v>
      </c>
      <c r="J42" s="87">
        <v>128</v>
      </c>
      <c r="K42" s="87">
        <v>112</v>
      </c>
      <c r="L42" s="87">
        <v>96</v>
      </c>
      <c r="M42" s="88">
        <v>80</v>
      </c>
    </row>
    <row r="43" spans="2:13" ht="27.75" customHeight="1">
      <c r="B43" s="1171"/>
      <c r="C43" s="1172"/>
      <c r="D43" s="85"/>
      <c r="E43" s="1177" t="s">
        <v>26</v>
      </c>
      <c r="F43" s="1177"/>
      <c r="G43" s="1177"/>
      <c r="H43" s="1178"/>
      <c r="I43" s="86">
        <v>1735</v>
      </c>
      <c r="J43" s="87">
        <v>1568</v>
      </c>
      <c r="K43" s="87">
        <v>1534</v>
      </c>
      <c r="L43" s="87">
        <v>1536</v>
      </c>
      <c r="M43" s="88">
        <v>1511</v>
      </c>
    </row>
    <row r="44" spans="2:13" ht="27.75" customHeight="1">
      <c r="B44" s="1171"/>
      <c r="C44" s="1172"/>
      <c r="D44" s="85"/>
      <c r="E44" s="1177" t="s">
        <v>27</v>
      </c>
      <c r="F44" s="1177"/>
      <c r="G44" s="1177"/>
      <c r="H44" s="1178"/>
      <c r="I44" s="86">
        <v>348</v>
      </c>
      <c r="J44" s="87">
        <v>543</v>
      </c>
      <c r="K44" s="87">
        <v>516</v>
      </c>
      <c r="L44" s="87">
        <v>491</v>
      </c>
      <c r="M44" s="88">
        <v>449</v>
      </c>
    </row>
    <row r="45" spans="2:13" ht="27.75" customHeight="1">
      <c r="B45" s="1171"/>
      <c r="C45" s="1172"/>
      <c r="D45" s="85"/>
      <c r="E45" s="1177" t="s">
        <v>28</v>
      </c>
      <c r="F45" s="1177"/>
      <c r="G45" s="1177"/>
      <c r="H45" s="1178"/>
      <c r="I45" s="86">
        <v>1361</v>
      </c>
      <c r="J45" s="87">
        <v>1346</v>
      </c>
      <c r="K45" s="87">
        <v>1276</v>
      </c>
      <c r="L45" s="87">
        <v>1243</v>
      </c>
      <c r="M45" s="88">
        <v>1204</v>
      </c>
    </row>
    <row r="46" spans="2:13" ht="27.75" customHeight="1">
      <c r="B46" s="1171"/>
      <c r="C46" s="1172"/>
      <c r="D46" s="85"/>
      <c r="E46" s="1177" t="s">
        <v>29</v>
      </c>
      <c r="F46" s="1177"/>
      <c r="G46" s="1177"/>
      <c r="H46" s="1178"/>
      <c r="I46" s="86" t="s">
        <v>482</v>
      </c>
      <c r="J46" s="87" t="s">
        <v>482</v>
      </c>
      <c r="K46" s="87" t="s">
        <v>482</v>
      </c>
      <c r="L46" s="87" t="s">
        <v>482</v>
      </c>
      <c r="M46" s="88" t="s">
        <v>482</v>
      </c>
    </row>
    <row r="47" spans="2:13" ht="27.75" customHeight="1">
      <c r="B47" s="1171"/>
      <c r="C47" s="1172"/>
      <c r="D47" s="85"/>
      <c r="E47" s="1177" t="s">
        <v>30</v>
      </c>
      <c r="F47" s="1177"/>
      <c r="G47" s="1177"/>
      <c r="H47" s="1178"/>
      <c r="I47" s="86" t="s">
        <v>482</v>
      </c>
      <c r="J47" s="87" t="s">
        <v>482</v>
      </c>
      <c r="K47" s="87" t="s">
        <v>482</v>
      </c>
      <c r="L47" s="87" t="s">
        <v>482</v>
      </c>
      <c r="M47" s="88" t="s">
        <v>482</v>
      </c>
    </row>
    <row r="48" spans="2:13" ht="27.75" customHeight="1">
      <c r="B48" s="1173"/>
      <c r="C48" s="1174"/>
      <c r="D48" s="85"/>
      <c r="E48" s="1177" t="s">
        <v>31</v>
      </c>
      <c r="F48" s="1177"/>
      <c r="G48" s="1177"/>
      <c r="H48" s="1178"/>
      <c r="I48" s="86" t="s">
        <v>482</v>
      </c>
      <c r="J48" s="87" t="s">
        <v>482</v>
      </c>
      <c r="K48" s="87" t="s">
        <v>482</v>
      </c>
      <c r="L48" s="87" t="s">
        <v>482</v>
      </c>
      <c r="M48" s="88" t="s">
        <v>482</v>
      </c>
    </row>
    <row r="49" spans="2:13" ht="27.75" customHeight="1">
      <c r="B49" s="1179" t="s">
        <v>32</v>
      </c>
      <c r="C49" s="1180"/>
      <c r="D49" s="89"/>
      <c r="E49" s="1177" t="s">
        <v>33</v>
      </c>
      <c r="F49" s="1177"/>
      <c r="G49" s="1177"/>
      <c r="H49" s="1178"/>
      <c r="I49" s="86">
        <v>3369</v>
      </c>
      <c r="J49" s="87">
        <v>2367</v>
      </c>
      <c r="K49" s="87">
        <v>2487</v>
      </c>
      <c r="L49" s="87">
        <v>2485</v>
      </c>
      <c r="M49" s="88">
        <v>2633</v>
      </c>
    </row>
    <row r="50" spans="2:13" ht="27.75" customHeight="1">
      <c r="B50" s="1171"/>
      <c r="C50" s="1172"/>
      <c r="D50" s="85"/>
      <c r="E50" s="1177" t="s">
        <v>34</v>
      </c>
      <c r="F50" s="1177"/>
      <c r="G50" s="1177"/>
      <c r="H50" s="1178"/>
      <c r="I50" s="86">
        <v>1433</v>
      </c>
      <c r="J50" s="87">
        <v>1300</v>
      </c>
      <c r="K50" s="87">
        <v>1210</v>
      </c>
      <c r="L50" s="87">
        <v>1139</v>
      </c>
      <c r="M50" s="88">
        <v>1022</v>
      </c>
    </row>
    <row r="51" spans="2:13" ht="27.75" customHeight="1">
      <c r="B51" s="1173"/>
      <c r="C51" s="1174"/>
      <c r="D51" s="85"/>
      <c r="E51" s="1177" t="s">
        <v>35</v>
      </c>
      <c r="F51" s="1177"/>
      <c r="G51" s="1177"/>
      <c r="H51" s="1178"/>
      <c r="I51" s="86">
        <v>4877</v>
      </c>
      <c r="J51" s="87">
        <v>4936</v>
      </c>
      <c r="K51" s="87">
        <v>4846</v>
      </c>
      <c r="L51" s="87">
        <v>4639</v>
      </c>
      <c r="M51" s="88">
        <v>4881</v>
      </c>
    </row>
    <row r="52" spans="2:13" ht="27.75" customHeight="1" thickBot="1">
      <c r="B52" s="1181" t="s">
        <v>36</v>
      </c>
      <c r="C52" s="1182"/>
      <c r="D52" s="90"/>
      <c r="E52" s="1183" t="s">
        <v>37</v>
      </c>
      <c r="F52" s="1183"/>
      <c r="G52" s="1183"/>
      <c r="H52" s="1184"/>
      <c r="I52" s="91">
        <v>1645</v>
      </c>
      <c r="J52" s="92">
        <v>2704</v>
      </c>
      <c r="K52" s="92">
        <v>2412</v>
      </c>
      <c r="L52" s="92">
        <v>2380</v>
      </c>
      <c r="M52" s="93">
        <v>2085</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7F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521</v>
      </c>
      <c r="G2" s="111"/>
      <c r="H2" s="112"/>
    </row>
    <row r="3" spans="1:8">
      <c r="A3" s="108" t="s">
        <v>514</v>
      </c>
      <c r="B3" s="113"/>
      <c r="C3" s="114"/>
      <c r="D3" s="115">
        <v>541896</v>
      </c>
      <c r="E3" s="116"/>
      <c r="F3" s="117">
        <v>92021</v>
      </c>
      <c r="G3" s="118"/>
      <c r="H3" s="119"/>
    </row>
    <row r="4" spans="1:8">
      <c r="A4" s="120"/>
      <c r="B4" s="121"/>
      <c r="C4" s="122"/>
      <c r="D4" s="123">
        <v>405524</v>
      </c>
      <c r="E4" s="124"/>
      <c r="F4" s="125">
        <v>52579</v>
      </c>
      <c r="G4" s="126"/>
      <c r="H4" s="127"/>
    </row>
    <row r="5" spans="1:8">
      <c r="A5" s="108" t="s">
        <v>516</v>
      </c>
      <c r="B5" s="113"/>
      <c r="C5" s="114"/>
      <c r="D5" s="115">
        <v>509729</v>
      </c>
      <c r="E5" s="116"/>
      <c r="F5" s="117">
        <v>94828</v>
      </c>
      <c r="G5" s="118"/>
      <c r="H5" s="119"/>
    </row>
    <row r="6" spans="1:8">
      <c r="A6" s="120"/>
      <c r="B6" s="121"/>
      <c r="C6" s="122"/>
      <c r="D6" s="123">
        <v>462394</v>
      </c>
      <c r="E6" s="124"/>
      <c r="F6" s="125">
        <v>55133</v>
      </c>
      <c r="G6" s="126"/>
      <c r="H6" s="127"/>
    </row>
    <row r="7" spans="1:8">
      <c r="A7" s="108" t="s">
        <v>517</v>
      </c>
      <c r="B7" s="113"/>
      <c r="C7" s="114"/>
      <c r="D7" s="115">
        <v>193892</v>
      </c>
      <c r="E7" s="116"/>
      <c r="F7" s="117">
        <v>119674</v>
      </c>
      <c r="G7" s="118"/>
      <c r="H7" s="119"/>
    </row>
    <row r="8" spans="1:8">
      <c r="A8" s="120"/>
      <c r="B8" s="121"/>
      <c r="C8" s="122"/>
      <c r="D8" s="123">
        <v>129755</v>
      </c>
      <c r="E8" s="124"/>
      <c r="F8" s="125">
        <v>57803</v>
      </c>
      <c r="G8" s="126"/>
      <c r="H8" s="127"/>
    </row>
    <row r="9" spans="1:8">
      <c r="A9" s="108" t="s">
        <v>518</v>
      </c>
      <c r="B9" s="113"/>
      <c r="C9" s="114"/>
      <c r="D9" s="115">
        <v>209710</v>
      </c>
      <c r="E9" s="116"/>
      <c r="F9" s="117">
        <v>119685</v>
      </c>
      <c r="G9" s="118"/>
      <c r="H9" s="119"/>
    </row>
    <row r="10" spans="1:8">
      <c r="A10" s="120"/>
      <c r="B10" s="121"/>
      <c r="C10" s="122"/>
      <c r="D10" s="123">
        <v>153228</v>
      </c>
      <c r="E10" s="124"/>
      <c r="F10" s="125">
        <v>68464</v>
      </c>
      <c r="G10" s="126"/>
      <c r="H10" s="127"/>
    </row>
    <row r="11" spans="1:8">
      <c r="A11" s="108" t="s">
        <v>519</v>
      </c>
      <c r="B11" s="113"/>
      <c r="C11" s="114"/>
      <c r="D11" s="115">
        <v>213986</v>
      </c>
      <c r="E11" s="116"/>
      <c r="F11" s="117">
        <v>109920</v>
      </c>
      <c r="G11" s="118"/>
      <c r="H11" s="119"/>
    </row>
    <row r="12" spans="1:8">
      <c r="A12" s="120"/>
      <c r="B12" s="121"/>
      <c r="C12" s="128"/>
      <c r="D12" s="123">
        <v>191676</v>
      </c>
      <c r="E12" s="124"/>
      <c r="F12" s="125">
        <v>62739</v>
      </c>
      <c r="G12" s="126"/>
      <c r="H12" s="127"/>
    </row>
    <row r="13" spans="1:8">
      <c r="A13" s="108"/>
      <c r="B13" s="113"/>
      <c r="C13" s="129"/>
      <c r="D13" s="130">
        <v>333843</v>
      </c>
      <c r="E13" s="131"/>
      <c r="F13" s="132">
        <v>107226</v>
      </c>
      <c r="G13" s="133"/>
      <c r="H13" s="119"/>
    </row>
    <row r="14" spans="1:8">
      <c r="A14" s="120"/>
      <c r="B14" s="121"/>
      <c r="C14" s="122"/>
      <c r="D14" s="123">
        <v>268515</v>
      </c>
      <c r="E14" s="124"/>
      <c r="F14" s="125">
        <v>59344</v>
      </c>
      <c r="G14" s="126"/>
      <c r="H14" s="127"/>
    </row>
    <row r="17" spans="1:11">
      <c r="A17" s="104" t="s">
        <v>40</v>
      </c>
    </row>
    <row r="18" spans="1:11">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c r="A19" s="134" t="s">
        <v>41</v>
      </c>
      <c r="B19" s="134">
        <f>ROUND(VALUE(SUBSTITUTE(実質収支比率等に係る経年分析!F$48,"▲","-")),2)</f>
        <v>4.97</v>
      </c>
      <c r="C19" s="134">
        <f>ROUND(VALUE(SUBSTITUTE(実質収支比率等に係る経年分析!G$48,"▲","-")),2)</f>
        <v>3.76</v>
      </c>
      <c r="D19" s="134">
        <f>ROUND(VALUE(SUBSTITUTE(実質収支比率等に係る経年分析!H$48,"▲","-")),2)</f>
        <v>3.48</v>
      </c>
      <c r="E19" s="134">
        <f>ROUND(VALUE(SUBSTITUTE(実質収支比率等に係る経年分析!I$48,"▲","-")),2)</f>
        <v>1.84</v>
      </c>
      <c r="F19" s="134">
        <f>ROUND(VALUE(SUBSTITUTE(実質収支比率等に係る経年分析!J$48,"▲","-")),2)</f>
        <v>2.2200000000000002</v>
      </c>
    </row>
    <row r="20" spans="1:11">
      <c r="A20" s="134" t="s">
        <v>42</v>
      </c>
      <c r="B20" s="134">
        <f>ROUND(VALUE(SUBSTITUTE(実質収支比率等に係る経年分析!F$47,"▲","-")),2)</f>
        <v>18.73</v>
      </c>
      <c r="C20" s="134">
        <f>ROUND(VALUE(SUBSTITUTE(実質収支比率等に係る経年分析!G$47,"▲","-")),2)</f>
        <v>20.190000000000001</v>
      </c>
      <c r="D20" s="134">
        <f>ROUND(VALUE(SUBSTITUTE(実質収支比率等に係る経年分析!H$47,"▲","-")),2)</f>
        <v>22.31</v>
      </c>
      <c r="E20" s="134">
        <f>ROUND(VALUE(SUBSTITUTE(実質収支比率等に係る経年分析!I$47,"▲","-")),2)</f>
        <v>23.5</v>
      </c>
      <c r="F20" s="134">
        <f>ROUND(VALUE(SUBSTITUTE(実質収支比率等に係る経年分析!J$47,"▲","-")),2)</f>
        <v>25.23</v>
      </c>
    </row>
    <row r="21" spans="1:11">
      <c r="A21" s="134" t="s">
        <v>43</v>
      </c>
      <c r="B21" s="134">
        <f>IF(ISNUMBER(VALUE(SUBSTITUTE(実質収支比率等に係る経年分析!F$49,"▲","-"))),ROUND(VALUE(SUBSTITUTE(実質収支比率等に係る経年分析!F$49,"▲","-")),2),NA())</f>
        <v>2.84</v>
      </c>
      <c r="C21" s="134">
        <f>IF(ISNUMBER(VALUE(SUBSTITUTE(実質収支比率等に係る経年分析!G$49,"▲","-"))),ROUND(VALUE(SUBSTITUTE(実質収支比率等に係る経年分析!G$49,"▲","-")),2),NA())</f>
        <v>-0.2</v>
      </c>
      <c r="D21" s="134">
        <f>IF(ISNUMBER(VALUE(SUBSTITUTE(実質収支比率等に係る経年分析!H$49,"▲","-"))),ROUND(VALUE(SUBSTITUTE(実質収支比率等に係る経年分析!H$49,"▲","-")),2),NA())</f>
        <v>2.2200000000000002</v>
      </c>
      <c r="E21" s="134">
        <f>IF(ISNUMBER(VALUE(SUBSTITUTE(実質収支比率等に係る経年分析!I$49,"▲","-"))),ROUND(VALUE(SUBSTITUTE(実質収支比率等に係る経年分析!I$49,"▲","-")),2),NA())</f>
        <v>-1.35</v>
      </c>
      <c r="F21" s="134">
        <f>IF(ISNUMBER(VALUE(SUBSTITUTE(実質収支比率等に係る経年分析!J$49,"▲","-"))),ROUND(VALUE(SUBSTITUTE(実質収支比率等に係る経年分析!J$49,"▲","-")),2),NA())</f>
        <v>3.27</v>
      </c>
    </row>
    <row r="24" spans="1:11">
      <c r="A24" s="104" t="s">
        <v>44</v>
      </c>
    </row>
    <row r="25" spans="1:11">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#VALUE!</v>
      </c>
      <c r="C27" s="135" t="e">
        <f>IF(ROUND(VALUE(SUBSTITUTE(連結実質赤字比率に係る赤字・黒字の構成分析!F$43,"▲", "-")), 2) &gt;= 0, ABS(ROUND(VALUE(SUBSTITUTE(連結実質赤字比率に係る赤字・黒字の構成分析!F$43,"▲", "-")), 2)), NA())</f>
        <v>#VALUE!</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浄化槽設置管理事業会計</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c r="A30" s="135" t="str">
        <f>IF(連結実質赤字比率に係る赤字・黒字の構成分析!C$40="",NA(),連結実質赤字比率に係る赤字・黒字の構成分析!C$40)</f>
        <v>後期高齢者医療事業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0.09</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0.09</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0.06</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0.04</v>
      </c>
    </row>
    <row r="31" spans="1:11">
      <c r="A31" s="135" t="str">
        <f>IF(連結実質赤字比率に係る赤字・黒字の構成分析!C$39="",NA(),連結実質赤字比率に係る赤字・黒字の構成分析!C$39)</f>
        <v>介護保険事業</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0.46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0.28999999999999998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0.56999999999999995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0.54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0.25</v>
      </c>
    </row>
    <row r="32" spans="1:11">
      <c r="A32" s="135" t="str">
        <f>IF(連結実質赤字比率に係る赤字・黒字の構成分析!C$38="",NA(),連結実質赤字比率に係る赤字・黒字の構成分析!C$38)</f>
        <v>一般会計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4.96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3.76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3.47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1.83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2.2200000000000002</v>
      </c>
    </row>
    <row r="33" spans="1:16">
      <c r="A33" s="135" t="str">
        <f>IF(連結実質赤字比率に係る赤字・黒字の構成分析!C$37="",NA(),連結実質赤字比率に係る赤字・黒字の構成分析!C$37)</f>
        <v>一般旅客自動車運送事業会計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1.61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1.77</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2.65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2.38</v>
      </c>
    </row>
    <row r="34" spans="1:16">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3.27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3.42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3.24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3.82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3.47</v>
      </c>
    </row>
    <row r="35" spans="1:16">
      <c r="A35" s="135" t="str">
        <f>IF(連結実質赤字比率に係る赤字・黒字の構成分析!C$35="",NA(),連結実質赤字比率に係る赤字・黒字の構成分析!C$35)</f>
        <v>病院事業会計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16.18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16.91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16.73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22.94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22.34</v>
      </c>
    </row>
    <row r="36" spans="1:16">
      <c r="A36" s="135" t="str">
        <f>IF(連結実質赤字比率に係る赤字・黒字の構成分析!C$34="",NA(),連結実質赤字比率に係る赤字・黒字の構成分析!C$34)</f>
        <v>国民健康保険事業</v>
      </c>
      <c r="B36" s="135">
        <f>IF(ROUND(VALUE(SUBSTITUTE(連結実質赤字比率に係る赤字・黒字の構成分析!F$34,"▲", "-")), 2) &lt; 0, ABS(ROUND(VALUE(SUBSTITUTE(連結実質赤字比率に係る赤字・黒字の構成分析!F$34,"▲", "-")), 2)), NA())</f>
        <v>8.01</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8.99</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9.64</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8.7100000000000009</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4.1500000000000004</v>
      </c>
      <c r="K36" s="135" t="e">
        <f>IF(ROUND(VALUE(SUBSTITUTE(連結実質赤字比率に係る赤字・黒字の構成分析!J$34,"▲", "-")), 2) &gt;= 0, ABS(ROUND(VALUE(SUBSTITUTE(連結実質赤字比率に係る赤字・黒字の構成分析!J$34,"▲", "-")), 2)), NA())</f>
        <v>#N/A</v>
      </c>
    </row>
    <row r="39" spans="1:16">
      <c r="A39" s="104" t="s">
        <v>47</v>
      </c>
    </row>
    <row r="40" spans="1:16">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602</v>
      </c>
      <c r="E42" s="136"/>
      <c r="F42" s="136"/>
      <c r="G42" s="136">
        <f>'実質公債費比率（分子）の構造'!L$52</f>
        <v>573</v>
      </c>
      <c r="H42" s="136"/>
      <c r="I42" s="136"/>
      <c r="J42" s="136">
        <f>'実質公債費比率（分子）の構造'!M$52</f>
        <v>589</v>
      </c>
      <c r="K42" s="136"/>
      <c r="L42" s="136"/>
      <c r="M42" s="136">
        <f>'実質公債費比率（分子）の構造'!N$52</f>
        <v>606</v>
      </c>
      <c r="N42" s="136"/>
      <c r="O42" s="136"/>
      <c r="P42" s="136">
        <f>'実質公債費比率（分子）の構造'!O$52</f>
        <v>611</v>
      </c>
    </row>
    <row r="43" spans="1:16">
      <c r="A43" s="136" t="s">
        <v>51</v>
      </c>
      <c r="B43" s="136">
        <f>'実質公債費比率（分子）の構造'!K$51</f>
        <v>1</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t="str">
        <f>'実質公債費比率（分子）の構造'!O$51</f>
        <v>-</v>
      </c>
      <c r="O43" s="136"/>
      <c r="P43" s="136"/>
    </row>
    <row r="44" spans="1:16">
      <c r="A44" s="136" t="s">
        <v>52</v>
      </c>
      <c r="B44" s="136">
        <f>'実質公債費比率（分子）の構造'!K$50</f>
        <v>19</v>
      </c>
      <c r="C44" s="136"/>
      <c r="D44" s="136"/>
      <c r="E44" s="136">
        <f>'実質公債費比率（分子）の構造'!L$50</f>
        <v>16</v>
      </c>
      <c r="F44" s="136"/>
      <c r="G44" s="136"/>
      <c r="H44" s="136">
        <f>'実質公債費比率（分子）の構造'!M$50</f>
        <v>16</v>
      </c>
      <c r="I44" s="136"/>
      <c r="J44" s="136"/>
      <c r="K44" s="136">
        <f>'実質公債費比率（分子）の構造'!N$50</f>
        <v>16</v>
      </c>
      <c r="L44" s="136"/>
      <c r="M44" s="136"/>
      <c r="N44" s="136">
        <f>'実質公債費比率（分子）の構造'!O$50</f>
        <v>16</v>
      </c>
      <c r="O44" s="136"/>
      <c r="P44" s="136"/>
    </row>
    <row r="45" spans="1:16">
      <c r="A45" s="136" t="s">
        <v>53</v>
      </c>
      <c r="B45" s="136">
        <f>'実質公債費比率（分子）の構造'!K$49</f>
        <v>25</v>
      </c>
      <c r="C45" s="136"/>
      <c r="D45" s="136"/>
      <c r="E45" s="136">
        <f>'実質公債費比率（分子）の構造'!L$49</f>
        <v>27</v>
      </c>
      <c r="F45" s="136"/>
      <c r="G45" s="136"/>
      <c r="H45" s="136">
        <f>'実質公債費比率（分子）の構造'!M$49</f>
        <v>28</v>
      </c>
      <c r="I45" s="136"/>
      <c r="J45" s="136"/>
      <c r="K45" s="136">
        <f>'実質公債費比率（分子）の構造'!N$49</f>
        <v>30</v>
      </c>
      <c r="L45" s="136"/>
      <c r="M45" s="136"/>
      <c r="N45" s="136">
        <f>'実質公債費比率（分子）の構造'!O$49</f>
        <v>48</v>
      </c>
      <c r="O45" s="136"/>
      <c r="P45" s="136"/>
    </row>
    <row r="46" spans="1:16">
      <c r="A46" s="136" t="s">
        <v>54</v>
      </c>
      <c r="B46" s="136">
        <f>'実質公債費比率（分子）の構造'!K$48</f>
        <v>122</v>
      </c>
      <c r="C46" s="136"/>
      <c r="D46" s="136"/>
      <c r="E46" s="136">
        <f>'実質公債費比率（分子）の構造'!L$48</f>
        <v>122</v>
      </c>
      <c r="F46" s="136"/>
      <c r="G46" s="136"/>
      <c r="H46" s="136">
        <f>'実質公債費比率（分子）の構造'!M$48</f>
        <v>125</v>
      </c>
      <c r="I46" s="136"/>
      <c r="J46" s="136"/>
      <c r="K46" s="136">
        <f>'実質公債費比率（分子）の構造'!N$48</f>
        <v>166</v>
      </c>
      <c r="L46" s="136"/>
      <c r="M46" s="136"/>
      <c r="N46" s="136">
        <f>'実質公債費比率（分子）の構造'!O$48</f>
        <v>163</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742</v>
      </c>
      <c r="C49" s="136"/>
      <c r="D49" s="136"/>
      <c r="E49" s="136">
        <f>'実質公債費比率（分子）の構造'!L$45</f>
        <v>687</v>
      </c>
      <c r="F49" s="136"/>
      <c r="G49" s="136"/>
      <c r="H49" s="136">
        <f>'実質公債費比率（分子）の構造'!M$45</f>
        <v>717</v>
      </c>
      <c r="I49" s="136"/>
      <c r="J49" s="136"/>
      <c r="K49" s="136">
        <f>'実質公債費比率（分子）の構造'!N$45</f>
        <v>731</v>
      </c>
      <c r="L49" s="136"/>
      <c r="M49" s="136"/>
      <c r="N49" s="136">
        <f>'実質公債費比率（分子）の構造'!O$45</f>
        <v>769</v>
      </c>
      <c r="O49" s="136"/>
      <c r="P49" s="136"/>
    </row>
    <row r="50" spans="1:16">
      <c r="A50" s="136" t="s">
        <v>58</v>
      </c>
      <c r="B50" s="136" t="e">
        <f>NA()</f>
        <v>#N/A</v>
      </c>
      <c r="C50" s="136">
        <f>IF(ISNUMBER('実質公債費比率（分子）の構造'!K$53),'実質公債費比率（分子）の構造'!K$53,NA())</f>
        <v>307</v>
      </c>
      <c r="D50" s="136" t="e">
        <f>NA()</f>
        <v>#N/A</v>
      </c>
      <c r="E50" s="136" t="e">
        <f>NA()</f>
        <v>#N/A</v>
      </c>
      <c r="F50" s="136">
        <f>IF(ISNUMBER('実質公債費比率（分子）の構造'!L$53),'実質公債費比率（分子）の構造'!L$53,NA())</f>
        <v>279</v>
      </c>
      <c r="G50" s="136" t="e">
        <f>NA()</f>
        <v>#N/A</v>
      </c>
      <c r="H50" s="136" t="e">
        <f>NA()</f>
        <v>#N/A</v>
      </c>
      <c r="I50" s="136">
        <f>IF(ISNUMBER('実質公債費比率（分子）の構造'!M$53),'実質公債費比率（分子）の構造'!M$53,NA())</f>
        <v>297</v>
      </c>
      <c r="J50" s="136" t="e">
        <f>NA()</f>
        <v>#N/A</v>
      </c>
      <c r="K50" s="136" t="e">
        <f>NA()</f>
        <v>#N/A</v>
      </c>
      <c r="L50" s="136">
        <f>IF(ISNUMBER('実質公債費比率（分子）の構造'!N$53),'実質公債費比率（分子）の構造'!N$53,NA())</f>
        <v>337</v>
      </c>
      <c r="M50" s="136" t="e">
        <f>NA()</f>
        <v>#N/A</v>
      </c>
      <c r="N50" s="136" t="e">
        <f>NA()</f>
        <v>#N/A</v>
      </c>
      <c r="O50" s="136">
        <f>IF(ISNUMBER('実質公債費比率（分子）の構造'!O$53),'実質公債費比率（分子）の構造'!O$53,NA())</f>
        <v>385</v>
      </c>
      <c r="P50" s="136" t="e">
        <f>NA()</f>
        <v>#N/A</v>
      </c>
    </row>
    <row r="53" spans="1:16">
      <c r="A53" s="104" t="s">
        <v>59</v>
      </c>
    </row>
    <row r="54" spans="1:16">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4877</v>
      </c>
      <c r="E56" s="135"/>
      <c r="F56" s="135"/>
      <c r="G56" s="135">
        <f>'将来負担比率（分子）の構造'!J$51</f>
        <v>4936</v>
      </c>
      <c r="H56" s="135"/>
      <c r="I56" s="135"/>
      <c r="J56" s="135">
        <f>'将来負担比率（分子）の構造'!K$51</f>
        <v>4846</v>
      </c>
      <c r="K56" s="135"/>
      <c r="L56" s="135"/>
      <c r="M56" s="135">
        <f>'将来負担比率（分子）の構造'!L$51</f>
        <v>4639</v>
      </c>
      <c r="N56" s="135"/>
      <c r="O56" s="135"/>
      <c r="P56" s="135">
        <f>'将来負担比率（分子）の構造'!M$51</f>
        <v>4881</v>
      </c>
    </row>
    <row r="57" spans="1:16">
      <c r="A57" s="135" t="s">
        <v>34</v>
      </c>
      <c r="B57" s="135"/>
      <c r="C57" s="135"/>
      <c r="D57" s="135">
        <f>'将来負担比率（分子）の構造'!I$50</f>
        <v>1433</v>
      </c>
      <c r="E57" s="135"/>
      <c r="F57" s="135"/>
      <c r="G57" s="135">
        <f>'将来負担比率（分子）の構造'!J$50</f>
        <v>1300</v>
      </c>
      <c r="H57" s="135"/>
      <c r="I57" s="135"/>
      <c r="J57" s="135">
        <f>'将来負担比率（分子）の構造'!K$50</f>
        <v>1210</v>
      </c>
      <c r="K57" s="135"/>
      <c r="L57" s="135"/>
      <c r="M57" s="135">
        <f>'将来負担比率（分子）の構造'!L$50</f>
        <v>1139</v>
      </c>
      <c r="N57" s="135"/>
      <c r="O57" s="135"/>
      <c r="P57" s="135">
        <f>'将来負担比率（分子）の構造'!M$50</f>
        <v>1022</v>
      </c>
    </row>
    <row r="58" spans="1:16">
      <c r="A58" s="135" t="s">
        <v>33</v>
      </c>
      <c r="B58" s="135"/>
      <c r="C58" s="135"/>
      <c r="D58" s="135">
        <f>'将来負担比率（分子）の構造'!I$49</f>
        <v>3369</v>
      </c>
      <c r="E58" s="135"/>
      <c r="F58" s="135"/>
      <c r="G58" s="135">
        <f>'将来負担比率（分子）の構造'!J$49</f>
        <v>2367</v>
      </c>
      <c r="H58" s="135"/>
      <c r="I58" s="135"/>
      <c r="J58" s="135">
        <f>'将来負担比率（分子）の構造'!K$49</f>
        <v>2487</v>
      </c>
      <c r="K58" s="135"/>
      <c r="L58" s="135"/>
      <c r="M58" s="135">
        <f>'将来負担比率（分子）の構造'!L$49</f>
        <v>2485</v>
      </c>
      <c r="N58" s="135"/>
      <c r="O58" s="135"/>
      <c r="P58" s="135">
        <f>'将来負担比率（分子）の構造'!M$49</f>
        <v>2633</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1361</v>
      </c>
      <c r="C62" s="135"/>
      <c r="D62" s="135"/>
      <c r="E62" s="135">
        <f>'将来負担比率（分子）の構造'!J$45</f>
        <v>1346</v>
      </c>
      <c r="F62" s="135"/>
      <c r="G62" s="135"/>
      <c r="H62" s="135">
        <f>'将来負担比率（分子）の構造'!K$45</f>
        <v>1276</v>
      </c>
      <c r="I62" s="135"/>
      <c r="J62" s="135"/>
      <c r="K62" s="135">
        <f>'将来負担比率（分子）の構造'!L$45</f>
        <v>1243</v>
      </c>
      <c r="L62" s="135"/>
      <c r="M62" s="135"/>
      <c r="N62" s="135">
        <f>'将来負担比率（分子）の構造'!M$45</f>
        <v>1204</v>
      </c>
      <c r="O62" s="135"/>
      <c r="P62" s="135"/>
    </row>
    <row r="63" spans="1:16">
      <c r="A63" s="135" t="s">
        <v>27</v>
      </c>
      <c r="B63" s="135">
        <f>'将来負担比率（分子）の構造'!I$44</f>
        <v>348</v>
      </c>
      <c r="C63" s="135"/>
      <c r="D63" s="135"/>
      <c r="E63" s="135">
        <f>'将来負担比率（分子）の構造'!J$44</f>
        <v>543</v>
      </c>
      <c r="F63" s="135"/>
      <c r="G63" s="135"/>
      <c r="H63" s="135">
        <f>'将来負担比率（分子）の構造'!K$44</f>
        <v>516</v>
      </c>
      <c r="I63" s="135"/>
      <c r="J63" s="135"/>
      <c r="K63" s="135">
        <f>'将来負担比率（分子）の構造'!L$44</f>
        <v>491</v>
      </c>
      <c r="L63" s="135"/>
      <c r="M63" s="135"/>
      <c r="N63" s="135">
        <f>'将来負担比率（分子）の構造'!M$44</f>
        <v>449</v>
      </c>
      <c r="O63" s="135"/>
      <c r="P63" s="135"/>
    </row>
    <row r="64" spans="1:16">
      <c r="A64" s="135" t="s">
        <v>26</v>
      </c>
      <c r="B64" s="135">
        <f>'将来負担比率（分子）の構造'!I$43</f>
        <v>1735</v>
      </c>
      <c r="C64" s="135"/>
      <c r="D64" s="135"/>
      <c r="E64" s="135">
        <f>'将来負担比率（分子）の構造'!J$43</f>
        <v>1568</v>
      </c>
      <c r="F64" s="135"/>
      <c r="G64" s="135"/>
      <c r="H64" s="135">
        <f>'将来負担比率（分子）の構造'!K$43</f>
        <v>1534</v>
      </c>
      <c r="I64" s="135"/>
      <c r="J64" s="135"/>
      <c r="K64" s="135">
        <f>'将来負担比率（分子）の構造'!L$43</f>
        <v>1536</v>
      </c>
      <c r="L64" s="135"/>
      <c r="M64" s="135"/>
      <c r="N64" s="135">
        <f>'将来負担比率（分子）の構造'!M$43</f>
        <v>1511</v>
      </c>
      <c r="O64" s="135"/>
      <c r="P64" s="135"/>
    </row>
    <row r="65" spans="1:16">
      <c r="A65" s="135" t="s">
        <v>25</v>
      </c>
      <c r="B65" s="135">
        <f>'将来負担比率（分子）の構造'!I$42</f>
        <v>144</v>
      </c>
      <c r="C65" s="135"/>
      <c r="D65" s="135"/>
      <c r="E65" s="135">
        <f>'将来負担比率（分子）の構造'!J$42</f>
        <v>128</v>
      </c>
      <c r="F65" s="135"/>
      <c r="G65" s="135"/>
      <c r="H65" s="135">
        <f>'将来負担比率（分子）の構造'!K$42</f>
        <v>112</v>
      </c>
      <c r="I65" s="135"/>
      <c r="J65" s="135"/>
      <c r="K65" s="135">
        <f>'将来負担比率（分子）の構造'!L$42</f>
        <v>96</v>
      </c>
      <c r="L65" s="135"/>
      <c r="M65" s="135"/>
      <c r="N65" s="135">
        <f>'将来負担比率（分子）の構造'!M$42</f>
        <v>80</v>
      </c>
      <c r="O65" s="135"/>
      <c r="P65" s="135"/>
    </row>
    <row r="66" spans="1:16">
      <c r="A66" s="135" t="s">
        <v>24</v>
      </c>
      <c r="B66" s="135">
        <f>'将来負担比率（分子）の構造'!I$41</f>
        <v>7737</v>
      </c>
      <c r="C66" s="135"/>
      <c r="D66" s="135"/>
      <c r="E66" s="135">
        <f>'将来負担比率（分子）の構造'!J$41</f>
        <v>7722</v>
      </c>
      <c r="F66" s="135"/>
      <c r="G66" s="135"/>
      <c r="H66" s="135">
        <f>'将来負担比率（分子）の構造'!K$41</f>
        <v>7518</v>
      </c>
      <c r="I66" s="135"/>
      <c r="J66" s="135"/>
      <c r="K66" s="135">
        <f>'将来負担比率（分子）の構造'!L$41</f>
        <v>7278</v>
      </c>
      <c r="L66" s="135"/>
      <c r="M66" s="135"/>
      <c r="N66" s="135">
        <f>'将来負担比率（分子）の構造'!M$41</f>
        <v>7376</v>
      </c>
      <c r="O66" s="135"/>
      <c r="P66" s="135"/>
    </row>
    <row r="67" spans="1:16">
      <c r="A67" s="135" t="s">
        <v>62</v>
      </c>
      <c r="B67" s="135" t="e">
        <f>NA()</f>
        <v>#N/A</v>
      </c>
      <c r="C67" s="135">
        <f>IF(ISNUMBER('将来負担比率（分子）の構造'!I$52), IF('将来負担比率（分子）の構造'!I$52 &lt; 0, 0, '将来負担比率（分子）の構造'!I$52), NA())</f>
        <v>1645</v>
      </c>
      <c r="D67" s="135" t="e">
        <f>NA()</f>
        <v>#N/A</v>
      </c>
      <c r="E67" s="135" t="e">
        <f>NA()</f>
        <v>#N/A</v>
      </c>
      <c r="F67" s="135">
        <f>IF(ISNUMBER('将来負担比率（分子）の構造'!J$52), IF('将来負担比率（分子）の構造'!J$52 &lt; 0, 0, '将来負担比率（分子）の構造'!J$52), NA())</f>
        <v>2704</v>
      </c>
      <c r="G67" s="135" t="e">
        <f>NA()</f>
        <v>#N/A</v>
      </c>
      <c r="H67" s="135" t="e">
        <f>NA()</f>
        <v>#N/A</v>
      </c>
      <c r="I67" s="135">
        <f>IF(ISNUMBER('将来負担比率（分子）の構造'!K$52), IF('将来負担比率（分子）の構造'!K$52 &lt; 0, 0, '将来負担比率（分子）の構造'!K$52), NA())</f>
        <v>2412</v>
      </c>
      <c r="J67" s="135" t="e">
        <f>NA()</f>
        <v>#N/A</v>
      </c>
      <c r="K67" s="135" t="e">
        <f>NA()</f>
        <v>#N/A</v>
      </c>
      <c r="L67" s="135">
        <f>IF(ISNUMBER('将来負担比率（分子）の構造'!L$52), IF('将来負担比率（分子）の構造'!L$52 &lt; 0, 0, '将来負担比率（分子）の構造'!L$52), NA())</f>
        <v>2380</v>
      </c>
      <c r="M67" s="135" t="e">
        <f>NA()</f>
        <v>#N/A</v>
      </c>
      <c r="N67" s="135" t="e">
        <f>NA()</f>
        <v>#N/A</v>
      </c>
      <c r="O67" s="135">
        <f>IF(ISNUMBER('将来負担比率（分子）の構造'!M$52), IF('将来負担比率（分子）の構造'!M$52 &lt; 0, 0, '将来負担比率（分子）の構造'!M$52), NA())</f>
        <v>2085</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DW35" activeCellId="1" sqref="DW38:EC38 DW35:EC35"/>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190</v>
      </c>
      <c r="DI1" s="570"/>
      <c r="DJ1" s="570"/>
      <c r="DK1" s="570"/>
      <c r="DL1" s="570"/>
      <c r="DM1" s="570"/>
      <c r="DN1" s="571"/>
      <c r="DP1" s="569" t="s">
        <v>191</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192</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193</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194</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195</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196</v>
      </c>
      <c r="S4" s="573"/>
      <c r="T4" s="573"/>
      <c r="U4" s="573"/>
      <c r="V4" s="573"/>
      <c r="W4" s="573"/>
      <c r="X4" s="573"/>
      <c r="Y4" s="574"/>
      <c r="Z4" s="572" t="s">
        <v>197</v>
      </c>
      <c r="AA4" s="573"/>
      <c r="AB4" s="573"/>
      <c r="AC4" s="574"/>
      <c r="AD4" s="572" t="s">
        <v>198</v>
      </c>
      <c r="AE4" s="573"/>
      <c r="AF4" s="573"/>
      <c r="AG4" s="573"/>
      <c r="AH4" s="573"/>
      <c r="AI4" s="573"/>
      <c r="AJ4" s="573"/>
      <c r="AK4" s="574"/>
      <c r="AL4" s="572" t="s">
        <v>197</v>
      </c>
      <c r="AM4" s="573"/>
      <c r="AN4" s="573"/>
      <c r="AO4" s="574"/>
      <c r="AP4" s="578" t="s">
        <v>199</v>
      </c>
      <c r="AQ4" s="578"/>
      <c r="AR4" s="578"/>
      <c r="AS4" s="578"/>
      <c r="AT4" s="578"/>
      <c r="AU4" s="578"/>
      <c r="AV4" s="578"/>
      <c r="AW4" s="578"/>
      <c r="AX4" s="578"/>
      <c r="AY4" s="578"/>
      <c r="AZ4" s="578"/>
      <c r="BA4" s="578"/>
      <c r="BB4" s="578"/>
      <c r="BC4" s="578"/>
      <c r="BD4" s="578"/>
      <c r="BE4" s="578"/>
      <c r="BF4" s="578"/>
      <c r="BG4" s="578" t="s">
        <v>200</v>
      </c>
      <c r="BH4" s="578"/>
      <c r="BI4" s="578"/>
      <c r="BJ4" s="578"/>
      <c r="BK4" s="578"/>
      <c r="BL4" s="578"/>
      <c r="BM4" s="578"/>
      <c r="BN4" s="578"/>
      <c r="BO4" s="578" t="s">
        <v>197</v>
      </c>
      <c r="BP4" s="578"/>
      <c r="BQ4" s="578"/>
      <c r="BR4" s="578"/>
      <c r="BS4" s="578" t="s">
        <v>201</v>
      </c>
      <c r="BT4" s="578"/>
      <c r="BU4" s="578"/>
      <c r="BV4" s="578"/>
      <c r="BW4" s="578"/>
      <c r="BX4" s="578"/>
      <c r="BY4" s="578"/>
      <c r="BZ4" s="578"/>
      <c r="CA4" s="578"/>
      <c r="CB4" s="578"/>
      <c r="CD4" s="575" t="s">
        <v>202</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203</v>
      </c>
      <c r="C5" s="580"/>
      <c r="D5" s="580"/>
      <c r="E5" s="580"/>
      <c r="F5" s="580"/>
      <c r="G5" s="580"/>
      <c r="H5" s="580"/>
      <c r="I5" s="580"/>
      <c r="J5" s="580"/>
      <c r="K5" s="580"/>
      <c r="L5" s="580"/>
      <c r="M5" s="580"/>
      <c r="N5" s="580"/>
      <c r="O5" s="580"/>
      <c r="P5" s="580"/>
      <c r="Q5" s="581"/>
      <c r="R5" s="582">
        <v>931441</v>
      </c>
      <c r="S5" s="583"/>
      <c r="T5" s="583"/>
      <c r="U5" s="583"/>
      <c r="V5" s="583"/>
      <c r="W5" s="583"/>
      <c r="X5" s="583"/>
      <c r="Y5" s="584"/>
      <c r="Z5" s="585">
        <v>12.2</v>
      </c>
      <c r="AA5" s="585"/>
      <c r="AB5" s="585"/>
      <c r="AC5" s="585"/>
      <c r="AD5" s="586">
        <v>931441</v>
      </c>
      <c r="AE5" s="586"/>
      <c r="AF5" s="586"/>
      <c r="AG5" s="586"/>
      <c r="AH5" s="586"/>
      <c r="AI5" s="586"/>
      <c r="AJ5" s="586"/>
      <c r="AK5" s="586"/>
      <c r="AL5" s="587">
        <v>27.3</v>
      </c>
      <c r="AM5" s="588"/>
      <c r="AN5" s="588"/>
      <c r="AO5" s="589"/>
      <c r="AP5" s="579" t="s">
        <v>204</v>
      </c>
      <c r="AQ5" s="580"/>
      <c r="AR5" s="580"/>
      <c r="AS5" s="580"/>
      <c r="AT5" s="580"/>
      <c r="AU5" s="580"/>
      <c r="AV5" s="580"/>
      <c r="AW5" s="580"/>
      <c r="AX5" s="580"/>
      <c r="AY5" s="580"/>
      <c r="AZ5" s="580"/>
      <c r="BA5" s="580"/>
      <c r="BB5" s="580"/>
      <c r="BC5" s="580"/>
      <c r="BD5" s="580"/>
      <c r="BE5" s="580"/>
      <c r="BF5" s="581"/>
      <c r="BG5" s="593">
        <v>931441</v>
      </c>
      <c r="BH5" s="594"/>
      <c r="BI5" s="594"/>
      <c r="BJ5" s="594"/>
      <c r="BK5" s="594"/>
      <c r="BL5" s="594"/>
      <c r="BM5" s="594"/>
      <c r="BN5" s="595"/>
      <c r="BO5" s="596">
        <v>100</v>
      </c>
      <c r="BP5" s="596"/>
      <c r="BQ5" s="596"/>
      <c r="BR5" s="596"/>
      <c r="BS5" s="597" t="s">
        <v>205</v>
      </c>
      <c r="BT5" s="597"/>
      <c r="BU5" s="597"/>
      <c r="BV5" s="597"/>
      <c r="BW5" s="597"/>
      <c r="BX5" s="597"/>
      <c r="BY5" s="597"/>
      <c r="BZ5" s="597"/>
      <c r="CA5" s="597"/>
      <c r="CB5" s="601"/>
      <c r="CD5" s="575" t="s">
        <v>199</v>
      </c>
      <c r="CE5" s="576"/>
      <c r="CF5" s="576"/>
      <c r="CG5" s="576"/>
      <c r="CH5" s="576"/>
      <c r="CI5" s="576"/>
      <c r="CJ5" s="576"/>
      <c r="CK5" s="576"/>
      <c r="CL5" s="576"/>
      <c r="CM5" s="576"/>
      <c r="CN5" s="576"/>
      <c r="CO5" s="576"/>
      <c r="CP5" s="576"/>
      <c r="CQ5" s="577"/>
      <c r="CR5" s="575" t="s">
        <v>206</v>
      </c>
      <c r="CS5" s="576"/>
      <c r="CT5" s="576"/>
      <c r="CU5" s="576"/>
      <c r="CV5" s="576"/>
      <c r="CW5" s="576"/>
      <c r="CX5" s="576"/>
      <c r="CY5" s="577"/>
      <c r="CZ5" s="575" t="s">
        <v>197</v>
      </c>
      <c r="DA5" s="576"/>
      <c r="DB5" s="576"/>
      <c r="DC5" s="577"/>
      <c r="DD5" s="575" t="s">
        <v>207</v>
      </c>
      <c r="DE5" s="576"/>
      <c r="DF5" s="576"/>
      <c r="DG5" s="576"/>
      <c r="DH5" s="576"/>
      <c r="DI5" s="576"/>
      <c r="DJ5" s="576"/>
      <c r="DK5" s="576"/>
      <c r="DL5" s="576"/>
      <c r="DM5" s="576"/>
      <c r="DN5" s="576"/>
      <c r="DO5" s="576"/>
      <c r="DP5" s="577"/>
      <c r="DQ5" s="575" t="s">
        <v>208</v>
      </c>
      <c r="DR5" s="576"/>
      <c r="DS5" s="576"/>
      <c r="DT5" s="576"/>
      <c r="DU5" s="576"/>
      <c r="DV5" s="576"/>
      <c r="DW5" s="576"/>
      <c r="DX5" s="576"/>
      <c r="DY5" s="576"/>
      <c r="DZ5" s="576"/>
      <c r="EA5" s="576"/>
      <c r="EB5" s="576"/>
      <c r="EC5" s="577"/>
    </row>
    <row r="6" spans="2:143" ht="11.25" customHeight="1">
      <c r="B6" s="590" t="s">
        <v>209</v>
      </c>
      <c r="C6" s="591"/>
      <c r="D6" s="591"/>
      <c r="E6" s="591"/>
      <c r="F6" s="591"/>
      <c r="G6" s="591"/>
      <c r="H6" s="591"/>
      <c r="I6" s="591"/>
      <c r="J6" s="591"/>
      <c r="K6" s="591"/>
      <c r="L6" s="591"/>
      <c r="M6" s="591"/>
      <c r="N6" s="591"/>
      <c r="O6" s="591"/>
      <c r="P6" s="591"/>
      <c r="Q6" s="592"/>
      <c r="R6" s="593">
        <v>71758</v>
      </c>
      <c r="S6" s="594"/>
      <c r="T6" s="594"/>
      <c r="U6" s="594"/>
      <c r="V6" s="594"/>
      <c r="W6" s="594"/>
      <c r="X6" s="594"/>
      <c r="Y6" s="595"/>
      <c r="Z6" s="596">
        <v>0.9</v>
      </c>
      <c r="AA6" s="596"/>
      <c r="AB6" s="596"/>
      <c r="AC6" s="596"/>
      <c r="AD6" s="597">
        <v>71758</v>
      </c>
      <c r="AE6" s="597"/>
      <c r="AF6" s="597"/>
      <c r="AG6" s="597"/>
      <c r="AH6" s="597"/>
      <c r="AI6" s="597"/>
      <c r="AJ6" s="597"/>
      <c r="AK6" s="597"/>
      <c r="AL6" s="598">
        <v>2.1</v>
      </c>
      <c r="AM6" s="599"/>
      <c r="AN6" s="599"/>
      <c r="AO6" s="600"/>
      <c r="AP6" s="590" t="s">
        <v>210</v>
      </c>
      <c r="AQ6" s="591"/>
      <c r="AR6" s="591"/>
      <c r="AS6" s="591"/>
      <c r="AT6" s="591"/>
      <c r="AU6" s="591"/>
      <c r="AV6" s="591"/>
      <c r="AW6" s="591"/>
      <c r="AX6" s="591"/>
      <c r="AY6" s="591"/>
      <c r="AZ6" s="591"/>
      <c r="BA6" s="591"/>
      <c r="BB6" s="591"/>
      <c r="BC6" s="591"/>
      <c r="BD6" s="591"/>
      <c r="BE6" s="591"/>
      <c r="BF6" s="592"/>
      <c r="BG6" s="593">
        <v>931441</v>
      </c>
      <c r="BH6" s="594"/>
      <c r="BI6" s="594"/>
      <c r="BJ6" s="594"/>
      <c r="BK6" s="594"/>
      <c r="BL6" s="594"/>
      <c r="BM6" s="594"/>
      <c r="BN6" s="595"/>
      <c r="BO6" s="596">
        <v>100</v>
      </c>
      <c r="BP6" s="596"/>
      <c r="BQ6" s="596"/>
      <c r="BR6" s="596"/>
      <c r="BS6" s="597" t="s">
        <v>205</v>
      </c>
      <c r="BT6" s="597"/>
      <c r="BU6" s="597"/>
      <c r="BV6" s="597"/>
      <c r="BW6" s="597"/>
      <c r="BX6" s="597"/>
      <c r="BY6" s="597"/>
      <c r="BZ6" s="597"/>
      <c r="CA6" s="597"/>
      <c r="CB6" s="601"/>
      <c r="CD6" s="604" t="s">
        <v>211</v>
      </c>
      <c r="CE6" s="605"/>
      <c r="CF6" s="605"/>
      <c r="CG6" s="605"/>
      <c r="CH6" s="605"/>
      <c r="CI6" s="605"/>
      <c r="CJ6" s="605"/>
      <c r="CK6" s="605"/>
      <c r="CL6" s="605"/>
      <c r="CM6" s="605"/>
      <c r="CN6" s="605"/>
      <c r="CO6" s="605"/>
      <c r="CP6" s="605"/>
      <c r="CQ6" s="606"/>
      <c r="CR6" s="593">
        <v>99788</v>
      </c>
      <c r="CS6" s="594"/>
      <c r="CT6" s="594"/>
      <c r="CU6" s="594"/>
      <c r="CV6" s="594"/>
      <c r="CW6" s="594"/>
      <c r="CX6" s="594"/>
      <c r="CY6" s="595"/>
      <c r="CZ6" s="596">
        <v>1.3</v>
      </c>
      <c r="DA6" s="596"/>
      <c r="DB6" s="596"/>
      <c r="DC6" s="596"/>
      <c r="DD6" s="602" t="s">
        <v>205</v>
      </c>
      <c r="DE6" s="594"/>
      <c r="DF6" s="594"/>
      <c r="DG6" s="594"/>
      <c r="DH6" s="594"/>
      <c r="DI6" s="594"/>
      <c r="DJ6" s="594"/>
      <c r="DK6" s="594"/>
      <c r="DL6" s="594"/>
      <c r="DM6" s="594"/>
      <c r="DN6" s="594"/>
      <c r="DO6" s="594"/>
      <c r="DP6" s="595"/>
      <c r="DQ6" s="602">
        <v>99788</v>
      </c>
      <c r="DR6" s="594"/>
      <c r="DS6" s="594"/>
      <c r="DT6" s="594"/>
      <c r="DU6" s="594"/>
      <c r="DV6" s="594"/>
      <c r="DW6" s="594"/>
      <c r="DX6" s="594"/>
      <c r="DY6" s="594"/>
      <c r="DZ6" s="594"/>
      <c r="EA6" s="594"/>
      <c r="EB6" s="594"/>
      <c r="EC6" s="603"/>
    </row>
    <row r="7" spans="2:143" ht="11.25" customHeight="1">
      <c r="B7" s="590" t="s">
        <v>212</v>
      </c>
      <c r="C7" s="591"/>
      <c r="D7" s="591"/>
      <c r="E7" s="591"/>
      <c r="F7" s="591"/>
      <c r="G7" s="591"/>
      <c r="H7" s="591"/>
      <c r="I7" s="591"/>
      <c r="J7" s="591"/>
      <c r="K7" s="591"/>
      <c r="L7" s="591"/>
      <c r="M7" s="591"/>
      <c r="N7" s="591"/>
      <c r="O7" s="591"/>
      <c r="P7" s="591"/>
      <c r="Q7" s="592"/>
      <c r="R7" s="593">
        <v>5591</v>
      </c>
      <c r="S7" s="594"/>
      <c r="T7" s="594"/>
      <c r="U7" s="594"/>
      <c r="V7" s="594"/>
      <c r="W7" s="594"/>
      <c r="X7" s="594"/>
      <c r="Y7" s="595"/>
      <c r="Z7" s="596">
        <v>0.1</v>
      </c>
      <c r="AA7" s="596"/>
      <c r="AB7" s="596"/>
      <c r="AC7" s="596"/>
      <c r="AD7" s="597">
        <v>5591</v>
      </c>
      <c r="AE7" s="597"/>
      <c r="AF7" s="597"/>
      <c r="AG7" s="597"/>
      <c r="AH7" s="597"/>
      <c r="AI7" s="597"/>
      <c r="AJ7" s="597"/>
      <c r="AK7" s="597"/>
      <c r="AL7" s="598">
        <v>0.2</v>
      </c>
      <c r="AM7" s="599"/>
      <c r="AN7" s="599"/>
      <c r="AO7" s="600"/>
      <c r="AP7" s="590" t="s">
        <v>213</v>
      </c>
      <c r="AQ7" s="591"/>
      <c r="AR7" s="591"/>
      <c r="AS7" s="591"/>
      <c r="AT7" s="591"/>
      <c r="AU7" s="591"/>
      <c r="AV7" s="591"/>
      <c r="AW7" s="591"/>
      <c r="AX7" s="591"/>
      <c r="AY7" s="591"/>
      <c r="AZ7" s="591"/>
      <c r="BA7" s="591"/>
      <c r="BB7" s="591"/>
      <c r="BC7" s="591"/>
      <c r="BD7" s="591"/>
      <c r="BE7" s="591"/>
      <c r="BF7" s="592"/>
      <c r="BG7" s="593">
        <v>403989</v>
      </c>
      <c r="BH7" s="594"/>
      <c r="BI7" s="594"/>
      <c r="BJ7" s="594"/>
      <c r="BK7" s="594"/>
      <c r="BL7" s="594"/>
      <c r="BM7" s="594"/>
      <c r="BN7" s="595"/>
      <c r="BO7" s="596">
        <v>43.4</v>
      </c>
      <c r="BP7" s="596"/>
      <c r="BQ7" s="596"/>
      <c r="BR7" s="596"/>
      <c r="BS7" s="597" t="s">
        <v>205</v>
      </c>
      <c r="BT7" s="597"/>
      <c r="BU7" s="597"/>
      <c r="BV7" s="597"/>
      <c r="BW7" s="597"/>
      <c r="BX7" s="597"/>
      <c r="BY7" s="597"/>
      <c r="BZ7" s="597"/>
      <c r="CA7" s="597"/>
      <c r="CB7" s="601"/>
      <c r="CD7" s="607" t="s">
        <v>214</v>
      </c>
      <c r="CE7" s="608"/>
      <c r="CF7" s="608"/>
      <c r="CG7" s="608"/>
      <c r="CH7" s="608"/>
      <c r="CI7" s="608"/>
      <c r="CJ7" s="608"/>
      <c r="CK7" s="608"/>
      <c r="CL7" s="608"/>
      <c r="CM7" s="608"/>
      <c r="CN7" s="608"/>
      <c r="CO7" s="608"/>
      <c r="CP7" s="608"/>
      <c r="CQ7" s="609"/>
      <c r="CR7" s="593">
        <v>939361</v>
      </c>
      <c r="CS7" s="594"/>
      <c r="CT7" s="594"/>
      <c r="CU7" s="594"/>
      <c r="CV7" s="594"/>
      <c r="CW7" s="594"/>
      <c r="CX7" s="594"/>
      <c r="CY7" s="595"/>
      <c r="CZ7" s="596">
        <v>12.5</v>
      </c>
      <c r="DA7" s="596"/>
      <c r="DB7" s="596"/>
      <c r="DC7" s="596"/>
      <c r="DD7" s="602">
        <v>8468</v>
      </c>
      <c r="DE7" s="594"/>
      <c r="DF7" s="594"/>
      <c r="DG7" s="594"/>
      <c r="DH7" s="594"/>
      <c r="DI7" s="594"/>
      <c r="DJ7" s="594"/>
      <c r="DK7" s="594"/>
      <c r="DL7" s="594"/>
      <c r="DM7" s="594"/>
      <c r="DN7" s="594"/>
      <c r="DO7" s="594"/>
      <c r="DP7" s="595"/>
      <c r="DQ7" s="602">
        <v>855462</v>
      </c>
      <c r="DR7" s="594"/>
      <c r="DS7" s="594"/>
      <c r="DT7" s="594"/>
      <c r="DU7" s="594"/>
      <c r="DV7" s="594"/>
      <c r="DW7" s="594"/>
      <c r="DX7" s="594"/>
      <c r="DY7" s="594"/>
      <c r="DZ7" s="594"/>
      <c r="EA7" s="594"/>
      <c r="EB7" s="594"/>
      <c r="EC7" s="603"/>
    </row>
    <row r="8" spans="2:143" ht="11.25" customHeight="1">
      <c r="B8" s="590" t="s">
        <v>215</v>
      </c>
      <c r="C8" s="591"/>
      <c r="D8" s="591"/>
      <c r="E8" s="591"/>
      <c r="F8" s="591"/>
      <c r="G8" s="591"/>
      <c r="H8" s="591"/>
      <c r="I8" s="591"/>
      <c r="J8" s="591"/>
      <c r="K8" s="591"/>
      <c r="L8" s="591"/>
      <c r="M8" s="591"/>
      <c r="N8" s="591"/>
      <c r="O8" s="591"/>
      <c r="P8" s="591"/>
      <c r="Q8" s="592"/>
      <c r="R8" s="593">
        <v>6691</v>
      </c>
      <c r="S8" s="594"/>
      <c r="T8" s="594"/>
      <c r="U8" s="594"/>
      <c r="V8" s="594"/>
      <c r="W8" s="594"/>
      <c r="X8" s="594"/>
      <c r="Y8" s="595"/>
      <c r="Z8" s="596">
        <v>0.1</v>
      </c>
      <c r="AA8" s="596"/>
      <c r="AB8" s="596"/>
      <c r="AC8" s="596"/>
      <c r="AD8" s="597">
        <v>6691</v>
      </c>
      <c r="AE8" s="597"/>
      <c r="AF8" s="597"/>
      <c r="AG8" s="597"/>
      <c r="AH8" s="597"/>
      <c r="AI8" s="597"/>
      <c r="AJ8" s="597"/>
      <c r="AK8" s="597"/>
      <c r="AL8" s="598">
        <v>0.2</v>
      </c>
      <c r="AM8" s="599"/>
      <c r="AN8" s="599"/>
      <c r="AO8" s="600"/>
      <c r="AP8" s="590" t="s">
        <v>216</v>
      </c>
      <c r="AQ8" s="591"/>
      <c r="AR8" s="591"/>
      <c r="AS8" s="591"/>
      <c r="AT8" s="591"/>
      <c r="AU8" s="591"/>
      <c r="AV8" s="591"/>
      <c r="AW8" s="591"/>
      <c r="AX8" s="591"/>
      <c r="AY8" s="591"/>
      <c r="AZ8" s="591"/>
      <c r="BA8" s="591"/>
      <c r="BB8" s="591"/>
      <c r="BC8" s="591"/>
      <c r="BD8" s="591"/>
      <c r="BE8" s="591"/>
      <c r="BF8" s="592"/>
      <c r="BG8" s="593">
        <v>11606</v>
      </c>
      <c r="BH8" s="594"/>
      <c r="BI8" s="594"/>
      <c r="BJ8" s="594"/>
      <c r="BK8" s="594"/>
      <c r="BL8" s="594"/>
      <c r="BM8" s="594"/>
      <c r="BN8" s="595"/>
      <c r="BO8" s="596">
        <v>1.2</v>
      </c>
      <c r="BP8" s="596"/>
      <c r="BQ8" s="596"/>
      <c r="BR8" s="596"/>
      <c r="BS8" s="602" t="s">
        <v>107</v>
      </c>
      <c r="BT8" s="594"/>
      <c r="BU8" s="594"/>
      <c r="BV8" s="594"/>
      <c r="BW8" s="594"/>
      <c r="BX8" s="594"/>
      <c r="BY8" s="594"/>
      <c r="BZ8" s="594"/>
      <c r="CA8" s="594"/>
      <c r="CB8" s="603"/>
      <c r="CD8" s="607" t="s">
        <v>217</v>
      </c>
      <c r="CE8" s="608"/>
      <c r="CF8" s="608"/>
      <c r="CG8" s="608"/>
      <c r="CH8" s="608"/>
      <c r="CI8" s="608"/>
      <c r="CJ8" s="608"/>
      <c r="CK8" s="608"/>
      <c r="CL8" s="608"/>
      <c r="CM8" s="608"/>
      <c r="CN8" s="608"/>
      <c r="CO8" s="608"/>
      <c r="CP8" s="608"/>
      <c r="CQ8" s="609"/>
      <c r="CR8" s="593">
        <v>1530602</v>
      </c>
      <c r="CS8" s="594"/>
      <c r="CT8" s="594"/>
      <c r="CU8" s="594"/>
      <c r="CV8" s="594"/>
      <c r="CW8" s="594"/>
      <c r="CX8" s="594"/>
      <c r="CY8" s="595"/>
      <c r="CZ8" s="596">
        <v>20.3</v>
      </c>
      <c r="DA8" s="596"/>
      <c r="DB8" s="596"/>
      <c r="DC8" s="596"/>
      <c r="DD8" s="602" t="s">
        <v>205</v>
      </c>
      <c r="DE8" s="594"/>
      <c r="DF8" s="594"/>
      <c r="DG8" s="594"/>
      <c r="DH8" s="594"/>
      <c r="DI8" s="594"/>
      <c r="DJ8" s="594"/>
      <c r="DK8" s="594"/>
      <c r="DL8" s="594"/>
      <c r="DM8" s="594"/>
      <c r="DN8" s="594"/>
      <c r="DO8" s="594"/>
      <c r="DP8" s="595"/>
      <c r="DQ8" s="602">
        <v>943035</v>
      </c>
      <c r="DR8" s="594"/>
      <c r="DS8" s="594"/>
      <c r="DT8" s="594"/>
      <c r="DU8" s="594"/>
      <c r="DV8" s="594"/>
      <c r="DW8" s="594"/>
      <c r="DX8" s="594"/>
      <c r="DY8" s="594"/>
      <c r="DZ8" s="594"/>
      <c r="EA8" s="594"/>
      <c r="EB8" s="594"/>
      <c r="EC8" s="603"/>
    </row>
    <row r="9" spans="2:143" ht="11.25" customHeight="1">
      <c r="B9" s="590" t="s">
        <v>218</v>
      </c>
      <c r="C9" s="591"/>
      <c r="D9" s="591"/>
      <c r="E9" s="591"/>
      <c r="F9" s="591"/>
      <c r="G9" s="591"/>
      <c r="H9" s="591"/>
      <c r="I9" s="591"/>
      <c r="J9" s="591"/>
      <c r="K9" s="591"/>
      <c r="L9" s="591"/>
      <c r="M9" s="591"/>
      <c r="N9" s="591"/>
      <c r="O9" s="591"/>
      <c r="P9" s="591"/>
      <c r="Q9" s="592"/>
      <c r="R9" s="593">
        <v>6568</v>
      </c>
      <c r="S9" s="594"/>
      <c r="T9" s="594"/>
      <c r="U9" s="594"/>
      <c r="V9" s="594"/>
      <c r="W9" s="594"/>
      <c r="X9" s="594"/>
      <c r="Y9" s="595"/>
      <c r="Z9" s="596">
        <v>0.1</v>
      </c>
      <c r="AA9" s="596"/>
      <c r="AB9" s="596"/>
      <c r="AC9" s="596"/>
      <c r="AD9" s="597">
        <v>6568</v>
      </c>
      <c r="AE9" s="597"/>
      <c r="AF9" s="597"/>
      <c r="AG9" s="597"/>
      <c r="AH9" s="597"/>
      <c r="AI9" s="597"/>
      <c r="AJ9" s="597"/>
      <c r="AK9" s="597"/>
      <c r="AL9" s="598">
        <v>0.2</v>
      </c>
      <c r="AM9" s="599"/>
      <c r="AN9" s="599"/>
      <c r="AO9" s="600"/>
      <c r="AP9" s="590" t="s">
        <v>219</v>
      </c>
      <c r="AQ9" s="591"/>
      <c r="AR9" s="591"/>
      <c r="AS9" s="591"/>
      <c r="AT9" s="591"/>
      <c r="AU9" s="591"/>
      <c r="AV9" s="591"/>
      <c r="AW9" s="591"/>
      <c r="AX9" s="591"/>
      <c r="AY9" s="591"/>
      <c r="AZ9" s="591"/>
      <c r="BA9" s="591"/>
      <c r="BB9" s="591"/>
      <c r="BC9" s="591"/>
      <c r="BD9" s="591"/>
      <c r="BE9" s="591"/>
      <c r="BF9" s="592"/>
      <c r="BG9" s="593">
        <v>344342</v>
      </c>
      <c r="BH9" s="594"/>
      <c r="BI9" s="594"/>
      <c r="BJ9" s="594"/>
      <c r="BK9" s="594"/>
      <c r="BL9" s="594"/>
      <c r="BM9" s="594"/>
      <c r="BN9" s="595"/>
      <c r="BO9" s="596">
        <v>37</v>
      </c>
      <c r="BP9" s="596"/>
      <c r="BQ9" s="596"/>
      <c r="BR9" s="596"/>
      <c r="BS9" s="602" t="s">
        <v>107</v>
      </c>
      <c r="BT9" s="594"/>
      <c r="BU9" s="594"/>
      <c r="BV9" s="594"/>
      <c r="BW9" s="594"/>
      <c r="BX9" s="594"/>
      <c r="BY9" s="594"/>
      <c r="BZ9" s="594"/>
      <c r="CA9" s="594"/>
      <c r="CB9" s="603"/>
      <c r="CD9" s="607" t="s">
        <v>220</v>
      </c>
      <c r="CE9" s="608"/>
      <c r="CF9" s="608"/>
      <c r="CG9" s="608"/>
      <c r="CH9" s="608"/>
      <c r="CI9" s="608"/>
      <c r="CJ9" s="608"/>
      <c r="CK9" s="608"/>
      <c r="CL9" s="608"/>
      <c r="CM9" s="608"/>
      <c r="CN9" s="608"/>
      <c r="CO9" s="608"/>
      <c r="CP9" s="608"/>
      <c r="CQ9" s="609"/>
      <c r="CR9" s="593">
        <v>1227494</v>
      </c>
      <c r="CS9" s="594"/>
      <c r="CT9" s="594"/>
      <c r="CU9" s="594"/>
      <c r="CV9" s="594"/>
      <c r="CW9" s="594"/>
      <c r="CX9" s="594"/>
      <c r="CY9" s="595"/>
      <c r="CZ9" s="596">
        <v>16.3</v>
      </c>
      <c r="DA9" s="596"/>
      <c r="DB9" s="596"/>
      <c r="DC9" s="596"/>
      <c r="DD9" s="602">
        <v>105713</v>
      </c>
      <c r="DE9" s="594"/>
      <c r="DF9" s="594"/>
      <c r="DG9" s="594"/>
      <c r="DH9" s="594"/>
      <c r="DI9" s="594"/>
      <c r="DJ9" s="594"/>
      <c r="DK9" s="594"/>
      <c r="DL9" s="594"/>
      <c r="DM9" s="594"/>
      <c r="DN9" s="594"/>
      <c r="DO9" s="594"/>
      <c r="DP9" s="595"/>
      <c r="DQ9" s="602">
        <v>674999</v>
      </c>
      <c r="DR9" s="594"/>
      <c r="DS9" s="594"/>
      <c r="DT9" s="594"/>
      <c r="DU9" s="594"/>
      <c r="DV9" s="594"/>
      <c r="DW9" s="594"/>
      <c r="DX9" s="594"/>
      <c r="DY9" s="594"/>
      <c r="DZ9" s="594"/>
      <c r="EA9" s="594"/>
      <c r="EB9" s="594"/>
      <c r="EC9" s="603"/>
    </row>
    <row r="10" spans="2:143" ht="11.25" customHeight="1">
      <c r="B10" s="590" t="s">
        <v>221</v>
      </c>
      <c r="C10" s="591"/>
      <c r="D10" s="591"/>
      <c r="E10" s="591"/>
      <c r="F10" s="591"/>
      <c r="G10" s="591"/>
      <c r="H10" s="591"/>
      <c r="I10" s="591"/>
      <c r="J10" s="591"/>
      <c r="K10" s="591"/>
      <c r="L10" s="591"/>
      <c r="M10" s="591"/>
      <c r="N10" s="591"/>
      <c r="O10" s="591"/>
      <c r="P10" s="591"/>
      <c r="Q10" s="592"/>
      <c r="R10" s="593">
        <v>195594</v>
      </c>
      <c r="S10" s="594"/>
      <c r="T10" s="594"/>
      <c r="U10" s="594"/>
      <c r="V10" s="594"/>
      <c r="W10" s="594"/>
      <c r="X10" s="594"/>
      <c r="Y10" s="595"/>
      <c r="Z10" s="596">
        <v>2.6</v>
      </c>
      <c r="AA10" s="596"/>
      <c r="AB10" s="596"/>
      <c r="AC10" s="596"/>
      <c r="AD10" s="597">
        <v>195594</v>
      </c>
      <c r="AE10" s="597"/>
      <c r="AF10" s="597"/>
      <c r="AG10" s="597"/>
      <c r="AH10" s="597"/>
      <c r="AI10" s="597"/>
      <c r="AJ10" s="597"/>
      <c r="AK10" s="597"/>
      <c r="AL10" s="598">
        <v>5.7</v>
      </c>
      <c r="AM10" s="599"/>
      <c r="AN10" s="599"/>
      <c r="AO10" s="600"/>
      <c r="AP10" s="590" t="s">
        <v>222</v>
      </c>
      <c r="AQ10" s="591"/>
      <c r="AR10" s="591"/>
      <c r="AS10" s="591"/>
      <c r="AT10" s="591"/>
      <c r="AU10" s="591"/>
      <c r="AV10" s="591"/>
      <c r="AW10" s="591"/>
      <c r="AX10" s="591"/>
      <c r="AY10" s="591"/>
      <c r="AZ10" s="591"/>
      <c r="BA10" s="591"/>
      <c r="BB10" s="591"/>
      <c r="BC10" s="591"/>
      <c r="BD10" s="591"/>
      <c r="BE10" s="591"/>
      <c r="BF10" s="592"/>
      <c r="BG10" s="593">
        <v>20893</v>
      </c>
      <c r="BH10" s="594"/>
      <c r="BI10" s="594"/>
      <c r="BJ10" s="594"/>
      <c r="BK10" s="594"/>
      <c r="BL10" s="594"/>
      <c r="BM10" s="594"/>
      <c r="BN10" s="595"/>
      <c r="BO10" s="596">
        <v>2.2000000000000002</v>
      </c>
      <c r="BP10" s="596"/>
      <c r="BQ10" s="596"/>
      <c r="BR10" s="596"/>
      <c r="BS10" s="602" t="s">
        <v>107</v>
      </c>
      <c r="BT10" s="594"/>
      <c r="BU10" s="594"/>
      <c r="BV10" s="594"/>
      <c r="BW10" s="594"/>
      <c r="BX10" s="594"/>
      <c r="BY10" s="594"/>
      <c r="BZ10" s="594"/>
      <c r="CA10" s="594"/>
      <c r="CB10" s="603"/>
      <c r="CD10" s="607" t="s">
        <v>223</v>
      </c>
      <c r="CE10" s="608"/>
      <c r="CF10" s="608"/>
      <c r="CG10" s="608"/>
      <c r="CH10" s="608"/>
      <c r="CI10" s="608"/>
      <c r="CJ10" s="608"/>
      <c r="CK10" s="608"/>
      <c r="CL10" s="608"/>
      <c r="CM10" s="608"/>
      <c r="CN10" s="608"/>
      <c r="CO10" s="608"/>
      <c r="CP10" s="608"/>
      <c r="CQ10" s="609"/>
      <c r="CR10" s="593">
        <v>149726</v>
      </c>
      <c r="CS10" s="594"/>
      <c r="CT10" s="594"/>
      <c r="CU10" s="594"/>
      <c r="CV10" s="594"/>
      <c r="CW10" s="594"/>
      <c r="CX10" s="594"/>
      <c r="CY10" s="595"/>
      <c r="CZ10" s="596">
        <v>2</v>
      </c>
      <c r="DA10" s="596"/>
      <c r="DB10" s="596"/>
      <c r="DC10" s="596"/>
      <c r="DD10" s="602">
        <v>25979</v>
      </c>
      <c r="DE10" s="594"/>
      <c r="DF10" s="594"/>
      <c r="DG10" s="594"/>
      <c r="DH10" s="594"/>
      <c r="DI10" s="594"/>
      <c r="DJ10" s="594"/>
      <c r="DK10" s="594"/>
      <c r="DL10" s="594"/>
      <c r="DM10" s="594"/>
      <c r="DN10" s="594"/>
      <c r="DO10" s="594"/>
      <c r="DP10" s="595"/>
      <c r="DQ10" s="602">
        <v>57684</v>
      </c>
      <c r="DR10" s="594"/>
      <c r="DS10" s="594"/>
      <c r="DT10" s="594"/>
      <c r="DU10" s="594"/>
      <c r="DV10" s="594"/>
      <c r="DW10" s="594"/>
      <c r="DX10" s="594"/>
      <c r="DY10" s="594"/>
      <c r="DZ10" s="594"/>
      <c r="EA10" s="594"/>
      <c r="EB10" s="594"/>
      <c r="EC10" s="603"/>
    </row>
    <row r="11" spans="2:143" ht="11.25" customHeight="1">
      <c r="B11" s="590" t="s">
        <v>224</v>
      </c>
      <c r="C11" s="591"/>
      <c r="D11" s="591"/>
      <c r="E11" s="591"/>
      <c r="F11" s="591"/>
      <c r="G11" s="591"/>
      <c r="H11" s="591"/>
      <c r="I11" s="591"/>
      <c r="J11" s="591"/>
      <c r="K11" s="591"/>
      <c r="L11" s="591"/>
      <c r="M11" s="591"/>
      <c r="N11" s="591"/>
      <c r="O11" s="591"/>
      <c r="P11" s="591"/>
      <c r="Q11" s="592"/>
      <c r="R11" s="593" t="s">
        <v>107</v>
      </c>
      <c r="S11" s="594"/>
      <c r="T11" s="594"/>
      <c r="U11" s="594"/>
      <c r="V11" s="594"/>
      <c r="W11" s="594"/>
      <c r="X11" s="594"/>
      <c r="Y11" s="595"/>
      <c r="Z11" s="596" t="s">
        <v>107</v>
      </c>
      <c r="AA11" s="596"/>
      <c r="AB11" s="596"/>
      <c r="AC11" s="596"/>
      <c r="AD11" s="597" t="s">
        <v>107</v>
      </c>
      <c r="AE11" s="597"/>
      <c r="AF11" s="597"/>
      <c r="AG11" s="597"/>
      <c r="AH11" s="597"/>
      <c r="AI11" s="597"/>
      <c r="AJ11" s="597"/>
      <c r="AK11" s="597"/>
      <c r="AL11" s="598" t="s">
        <v>107</v>
      </c>
      <c r="AM11" s="599"/>
      <c r="AN11" s="599"/>
      <c r="AO11" s="600"/>
      <c r="AP11" s="590" t="s">
        <v>225</v>
      </c>
      <c r="AQ11" s="591"/>
      <c r="AR11" s="591"/>
      <c r="AS11" s="591"/>
      <c r="AT11" s="591"/>
      <c r="AU11" s="591"/>
      <c r="AV11" s="591"/>
      <c r="AW11" s="591"/>
      <c r="AX11" s="591"/>
      <c r="AY11" s="591"/>
      <c r="AZ11" s="591"/>
      <c r="BA11" s="591"/>
      <c r="BB11" s="591"/>
      <c r="BC11" s="591"/>
      <c r="BD11" s="591"/>
      <c r="BE11" s="591"/>
      <c r="BF11" s="592"/>
      <c r="BG11" s="593">
        <v>27148</v>
      </c>
      <c r="BH11" s="594"/>
      <c r="BI11" s="594"/>
      <c r="BJ11" s="594"/>
      <c r="BK11" s="594"/>
      <c r="BL11" s="594"/>
      <c r="BM11" s="594"/>
      <c r="BN11" s="595"/>
      <c r="BO11" s="596">
        <v>2.9</v>
      </c>
      <c r="BP11" s="596"/>
      <c r="BQ11" s="596"/>
      <c r="BR11" s="596"/>
      <c r="BS11" s="602" t="s">
        <v>107</v>
      </c>
      <c r="BT11" s="594"/>
      <c r="BU11" s="594"/>
      <c r="BV11" s="594"/>
      <c r="BW11" s="594"/>
      <c r="BX11" s="594"/>
      <c r="BY11" s="594"/>
      <c r="BZ11" s="594"/>
      <c r="CA11" s="594"/>
      <c r="CB11" s="603"/>
      <c r="CD11" s="607" t="s">
        <v>226</v>
      </c>
      <c r="CE11" s="608"/>
      <c r="CF11" s="608"/>
      <c r="CG11" s="608"/>
      <c r="CH11" s="608"/>
      <c r="CI11" s="608"/>
      <c r="CJ11" s="608"/>
      <c r="CK11" s="608"/>
      <c r="CL11" s="608"/>
      <c r="CM11" s="608"/>
      <c r="CN11" s="608"/>
      <c r="CO11" s="608"/>
      <c r="CP11" s="608"/>
      <c r="CQ11" s="609"/>
      <c r="CR11" s="593">
        <v>329803</v>
      </c>
      <c r="CS11" s="594"/>
      <c r="CT11" s="594"/>
      <c r="CU11" s="594"/>
      <c r="CV11" s="594"/>
      <c r="CW11" s="594"/>
      <c r="CX11" s="594"/>
      <c r="CY11" s="595"/>
      <c r="CZ11" s="596">
        <v>4.4000000000000004</v>
      </c>
      <c r="DA11" s="596"/>
      <c r="DB11" s="596"/>
      <c r="DC11" s="596"/>
      <c r="DD11" s="602">
        <v>156504</v>
      </c>
      <c r="DE11" s="594"/>
      <c r="DF11" s="594"/>
      <c r="DG11" s="594"/>
      <c r="DH11" s="594"/>
      <c r="DI11" s="594"/>
      <c r="DJ11" s="594"/>
      <c r="DK11" s="594"/>
      <c r="DL11" s="594"/>
      <c r="DM11" s="594"/>
      <c r="DN11" s="594"/>
      <c r="DO11" s="594"/>
      <c r="DP11" s="595"/>
      <c r="DQ11" s="602">
        <v>127614</v>
      </c>
      <c r="DR11" s="594"/>
      <c r="DS11" s="594"/>
      <c r="DT11" s="594"/>
      <c r="DU11" s="594"/>
      <c r="DV11" s="594"/>
      <c r="DW11" s="594"/>
      <c r="DX11" s="594"/>
      <c r="DY11" s="594"/>
      <c r="DZ11" s="594"/>
      <c r="EA11" s="594"/>
      <c r="EB11" s="594"/>
      <c r="EC11" s="603"/>
    </row>
    <row r="12" spans="2:143" ht="11.25" customHeight="1">
      <c r="B12" s="590" t="s">
        <v>227</v>
      </c>
      <c r="C12" s="591"/>
      <c r="D12" s="591"/>
      <c r="E12" s="591"/>
      <c r="F12" s="591"/>
      <c r="G12" s="591"/>
      <c r="H12" s="591"/>
      <c r="I12" s="591"/>
      <c r="J12" s="591"/>
      <c r="K12" s="591"/>
      <c r="L12" s="591"/>
      <c r="M12" s="591"/>
      <c r="N12" s="591"/>
      <c r="O12" s="591"/>
      <c r="P12" s="591"/>
      <c r="Q12" s="592"/>
      <c r="R12" s="593" t="s">
        <v>107</v>
      </c>
      <c r="S12" s="594"/>
      <c r="T12" s="594"/>
      <c r="U12" s="594"/>
      <c r="V12" s="594"/>
      <c r="W12" s="594"/>
      <c r="X12" s="594"/>
      <c r="Y12" s="595"/>
      <c r="Z12" s="596" t="s">
        <v>107</v>
      </c>
      <c r="AA12" s="596"/>
      <c r="AB12" s="596"/>
      <c r="AC12" s="596"/>
      <c r="AD12" s="597" t="s">
        <v>107</v>
      </c>
      <c r="AE12" s="597"/>
      <c r="AF12" s="597"/>
      <c r="AG12" s="597"/>
      <c r="AH12" s="597"/>
      <c r="AI12" s="597"/>
      <c r="AJ12" s="597"/>
      <c r="AK12" s="597"/>
      <c r="AL12" s="598" t="s">
        <v>107</v>
      </c>
      <c r="AM12" s="599"/>
      <c r="AN12" s="599"/>
      <c r="AO12" s="600"/>
      <c r="AP12" s="590" t="s">
        <v>228</v>
      </c>
      <c r="AQ12" s="591"/>
      <c r="AR12" s="591"/>
      <c r="AS12" s="591"/>
      <c r="AT12" s="591"/>
      <c r="AU12" s="591"/>
      <c r="AV12" s="591"/>
      <c r="AW12" s="591"/>
      <c r="AX12" s="591"/>
      <c r="AY12" s="591"/>
      <c r="AZ12" s="591"/>
      <c r="BA12" s="591"/>
      <c r="BB12" s="591"/>
      <c r="BC12" s="591"/>
      <c r="BD12" s="591"/>
      <c r="BE12" s="591"/>
      <c r="BF12" s="592"/>
      <c r="BG12" s="593">
        <v>413212</v>
      </c>
      <c r="BH12" s="594"/>
      <c r="BI12" s="594"/>
      <c r="BJ12" s="594"/>
      <c r="BK12" s="594"/>
      <c r="BL12" s="594"/>
      <c r="BM12" s="594"/>
      <c r="BN12" s="595"/>
      <c r="BO12" s="596">
        <v>44.4</v>
      </c>
      <c r="BP12" s="596"/>
      <c r="BQ12" s="596"/>
      <c r="BR12" s="596"/>
      <c r="BS12" s="602" t="s">
        <v>107</v>
      </c>
      <c r="BT12" s="594"/>
      <c r="BU12" s="594"/>
      <c r="BV12" s="594"/>
      <c r="BW12" s="594"/>
      <c r="BX12" s="594"/>
      <c r="BY12" s="594"/>
      <c r="BZ12" s="594"/>
      <c r="CA12" s="594"/>
      <c r="CB12" s="603"/>
      <c r="CD12" s="607" t="s">
        <v>229</v>
      </c>
      <c r="CE12" s="608"/>
      <c r="CF12" s="608"/>
      <c r="CG12" s="608"/>
      <c r="CH12" s="608"/>
      <c r="CI12" s="608"/>
      <c r="CJ12" s="608"/>
      <c r="CK12" s="608"/>
      <c r="CL12" s="608"/>
      <c r="CM12" s="608"/>
      <c r="CN12" s="608"/>
      <c r="CO12" s="608"/>
      <c r="CP12" s="608"/>
      <c r="CQ12" s="609"/>
      <c r="CR12" s="593">
        <v>213433</v>
      </c>
      <c r="CS12" s="594"/>
      <c r="CT12" s="594"/>
      <c r="CU12" s="594"/>
      <c r="CV12" s="594"/>
      <c r="CW12" s="594"/>
      <c r="CX12" s="594"/>
      <c r="CY12" s="595"/>
      <c r="CZ12" s="596">
        <v>2.8</v>
      </c>
      <c r="DA12" s="596"/>
      <c r="DB12" s="596"/>
      <c r="DC12" s="596"/>
      <c r="DD12" s="602">
        <v>24760</v>
      </c>
      <c r="DE12" s="594"/>
      <c r="DF12" s="594"/>
      <c r="DG12" s="594"/>
      <c r="DH12" s="594"/>
      <c r="DI12" s="594"/>
      <c r="DJ12" s="594"/>
      <c r="DK12" s="594"/>
      <c r="DL12" s="594"/>
      <c r="DM12" s="594"/>
      <c r="DN12" s="594"/>
      <c r="DO12" s="594"/>
      <c r="DP12" s="595"/>
      <c r="DQ12" s="602">
        <v>83908</v>
      </c>
      <c r="DR12" s="594"/>
      <c r="DS12" s="594"/>
      <c r="DT12" s="594"/>
      <c r="DU12" s="594"/>
      <c r="DV12" s="594"/>
      <c r="DW12" s="594"/>
      <c r="DX12" s="594"/>
      <c r="DY12" s="594"/>
      <c r="DZ12" s="594"/>
      <c r="EA12" s="594"/>
      <c r="EB12" s="594"/>
      <c r="EC12" s="603"/>
    </row>
    <row r="13" spans="2:143" ht="11.25" customHeight="1">
      <c r="B13" s="590" t="s">
        <v>230</v>
      </c>
      <c r="C13" s="591"/>
      <c r="D13" s="591"/>
      <c r="E13" s="591"/>
      <c r="F13" s="591"/>
      <c r="G13" s="591"/>
      <c r="H13" s="591"/>
      <c r="I13" s="591"/>
      <c r="J13" s="591"/>
      <c r="K13" s="591"/>
      <c r="L13" s="591"/>
      <c r="M13" s="591"/>
      <c r="N13" s="591"/>
      <c r="O13" s="591"/>
      <c r="P13" s="591"/>
      <c r="Q13" s="592"/>
      <c r="R13" s="593">
        <v>27343</v>
      </c>
      <c r="S13" s="594"/>
      <c r="T13" s="594"/>
      <c r="U13" s="594"/>
      <c r="V13" s="594"/>
      <c r="W13" s="594"/>
      <c r="X13" s="594"/>
      <c r="Y13" s="595"/>
      <c r="Z13" s="596">
        <v>0.4</v>
      </c>
      <c r="AA13" s="596"/>
      <c r="AB13" s="596"/>
      <c r="AC13" s="596"/>
      <c r="AD13" s="597">
        <v>27343</v>
      </c>
      <c r="AE13" s="597"/>
      <c r="AF13" s="597"/>
      <c r="AG13" s="597"/>
      <c r="AH13" s="597"/>
      <c r="AI13" s="597"/>
      <c r="AJ13" s="597"/>
      <c r="AK13" s="597"/>
      <c r="AL13" s="598">
        <v>0.8</v>
      </c>
      <c r="AM13" s="599"/>
      <c r="AN13" s="599"/>
      <c r="AO13" s="600"/>
      <c r="AP13" s="590" t="s">
        <v>231</v>
      </c>
      <c r="AQ13" s="591"/>
      <c r="AR13" s="591"/>
      <c r="AS13" s="591"/>
      <c r="AT13" s="591"/>
      <c r="AU13" s="591"/>
      <c r="AV13" s="591"/>
      <c r="AW13" s="591"/>
      <c r="AX13" s="591"/>
      <c r="AY13" s="591"/>
      <c r="AZ13" s="591"/>
      <c r="BA13" s="591"/>
      <c r="BB13" s="591"/>
      <c r="BC13" s="591"/>
      <c r="BD13" s="591"/>
      <c r="BE13" s="591"/>
      <c r="BF13" s="592"/>
      <c r="BG13" s="593">
        <v>351342</v>
      </c>
      <c r="BH13" s="594"/>
      <c r="BI13" s="594"/>
      <c r="BJ13" s="594"/>
      <c r="BK13" s="594"/>
      <c r="BL13" s="594"/>
      <c r="BM13" s="594"/>
      <c r="BN13" s="595"/>
      <c r="BO13" s="596">
        <v>37.700000000000003</v>
      </c>
      <c r="BP13" s="596"/>
      <c r="BQ13" s="596"/>
      <c r="BR13" s="596"/>
      <c r="BS13" s="602" t="s">
        <v>107</v>
      </c>
      <c r="BT13" s="594"/>
      <c r="BU13" s="594"/>
      <c r="BV13" s="594"/>
      <c r="BW13" s="594"/>
      <c r="BX13" s="594"/>
      <c r="BY13" s="594"/>
      <c r="BZ13" s="594"/>
      <c r="CA13" s="594"/>
      <c r="CB13" s="603"/>
      <c r="CD13" s="607" t="s">
        <v>232</v>
      </c>
      <c r="CE13" s="608"/>
      <c r="CF13" s="608"/>
      <c r="CG13" s="608"/>
      <c r="CH13" s="608"/>
      <c r="CI13" s="608"/>
      <c r="CJ13" s="608"/>
      <c r="CK13" s="608"/>
      <c r="CL13" s="608"/>
      <c r="CM13" s="608"/>
      <c r="CN13" s="608"/>
      <c r="CO13" s="608"/>
      <c r="CP13" s="608"/>
      <c r="CQ13" s="609"/>
      <c r="CR13" s="593">
        <v>881544</v>
      </c>
      <c r="CS13" s="594"/>
      <c r="CT13" s="594"/>
      <c r="CU13" s="594"/>
      <c r="CV13" s="594"/>
      <c r="CW13" s="594"/>
      <c r="CX13" s="594"/>
      <c r="CY13" s="595"/>
      <c r="CZ13" s="596">
        <v>11.7</v>
      </c>
      <c r="DA13" s="596"/>
      <c r="DB13" s="596"/>
      <c r="DC13" s="596"/>
      <c r="DD13" s="602">
        <v>721006</v>
      </c>
      <c r="DE13" s="594"/>
      <c r="DF13" s="594"/>
      <c r="DG13" s="594"/>
      <c r="DH13" s="594"/>
      <c r="DI13" s="594"/>
      <c r="DJ13" s="594"/>
      <c r="DK13" s="594"/>
      <c r="DL13" s="594"/>
      <c r="DM13" s="594"/>
      <c r="DN13" s="594"/>
      <c r="DO13" s="594"/>
      <c r="DP13" s="595"/>
      <c r="DQ13" s="602">
        <v>157289</v>
      </c>
      <c r="DR13" s="594"/>
      <c r="DS13" s="594"/>
      <c r="DT13" s="594"/>
      <c r="DU13" s="594"/>
      <c r="DV13" s="594"/>
      <c r="DW13" s="594"/>
      <c r="DX13" s="594"/>
      <c r="DY13" s="594"/>
      <c r="DZ13" s="594"/>
      <c r="EA13" s="594"/>
      <c r="EB13" s="594"/>
      <c r="EC13" s="603"/>
    </row>
    <row r="14" spans="2:143" ht="11.25" customHeight="1">
      <c r="B14" s="590" t="s">
        <v>233</v>
      </c>
      <c r="C14" s="591"/>
      <c r="D14" s="591"/>
      <c r="E14" s="591"/>
      <c r="F14" s="591"/>
      <c r="G14" s="591"/>
      <c r="H14" s="591"/>
      <c r="I14" s="591"/>
      <c r="J14" s="591"/>
      <c r="K14" s="591"/>
      <c r="L14" s="591"/>
      <c r="M14" s="591"/>
      <c r="N14" s="591"/>
      <c r="O14" s="591"/>
      <c r="P14" s="591"/>
      <c r="Q14" s="592"/>
      <c r="R14" s="593" t="s">
        <v>107</v>
      </c>
      <c r="S14" s="594"/>
      <c r="T14" s="594"/>
      <c r="U14" s="594"/>
      <c r="V14" s="594"/>
      <c r="W14" s="594"/>
      <c r="X14" s="594"/>
      <c r="Y14" s="595"/>
      <c r="Z14" s="596" t="s">
        <v>107</v>
      </c>
      <c r="AA14" s="596"/>
      <c r="AB14" s="596"/>
      <c r="AC14" s="596"/>
      <c r="AD14" s="597" t="s">
        <v>107</v>
      </c>
      <c r="AE14" s="597"/>
      <c r="AF14" s="597"/>
      <c r="AG14" s="597"/>
      <c r="AH14" s="597"/>
      <c r="AI14" s="597"/>
      <c r="AJ14" s="597"/>
      <c r="AK14" s="597"/>
      <c r="AL14" s="598" t="s">
        <v>107</v>
      </c>
      <c r="AM14" s="599"/>
      <c r="AN14" s="599"/>
      <c r="AO14" s="600"/>
      <c r="AP14" s="590" t="s">
        <v>234</v>
      </c>
      <c r="AQ14" s="591"/>
      <c r="AR14" s="591"/>
      <c r="AS14" s="591"/>
      <c r="AT14" s="591"/>
      <c r="AU14" s="591"/>
      <c r="AV14" s="591"/>
      <c r="AW14" s="591"/>
      <c r="AX14" s="591"/>
      <c r="AY14" s="591"/>
      <c r="AZ14" s="591"/>
      <c r="BA14" s="591"/>
      <c r="BB14" s="591"/>
      <c r="BC14" s="591"/>
      <c r="BD14" s="591"/>
      <c r="BE14" s="591"/>
      <c r="BF14" s="592"/>
      <c r="BG14" s="593">
        <v>26706</v>
      </c>
      <c r="BH14" s="594"/>
      <c r="BI14" s="594"/>
      <c r="BJ14" s="594"/>
      <c r="BK14" s="594"/>
      <c r="BL14" s="594"/>
      <c r="BM14" s="594"/>
      <c r="BN14" s="595"/>
      <c r="BO14" s="596">
        <v>2.9</v>
      </c>
      <c r="BP14" s="596"/>
      <c r="BQ14" s="596"/>
      <c r="BR14" s="596"/>
      <c r="BS14" s="602" t="s">
        <v>107</v>
      </c>
      <c r="BT14" s="594"/>
      <c r="BU14" s="594"/>
      <c r="BV14" s="594"/>
      <c r="BW14" s="594"/>
      <c r="BX14" s="594"/>
      <c r="BY14" s="594"/>
      <c r="BZ14" s="594"/>
      <c r="CA14" s="594"/>
      <c r="CB14" s="603"/>
      <c r="CD14" s="607" t="s">
        <v>235</v>
      </c>
      <c r="CE14" s="608"/>
      <c r="CF14" s="608"/>
      <c r="CG14" s="608"/>
      <c r="CH14" s="608"/>
      <c r="CI14" s="608"/>
      <c r="CJ14" s="608"/>
      <c r="CK14" s="608"/>
      <c r="CL14" s="608"/>
      <c r="CM14" s="608"/>
      <c r="CN14" s="608"/>
      <c r="CO14" s="608"/>
      <c r="CP14" s="608"/>
      <c r="CQ14" s="609"/>
      <c r="CR14" s="593">
        <v>758202</v>
      </c>
      <c r="CS14" s="594"/>
      <c r="CT14" s="594"/>
      <c r="CU14" s="594"/>
      <c r="CV14" s="594"/>
      <c r="CW14" s="594"/>
      <c r="CX14" s="594"/>
      <c r="CY14" s="595"/>
      <c r="CZ14" s="596">
        <v>10.1</v>
      </c>
      <c r="DA14" s="596"/>
      <c r="DB14" s="596"/>
      <c r="DC14" s="596"/>
      <c r="DD14" s="602">
        <v>536592</v>
      </c>
      <c r="DE14" s="594"/>
      <c r="DF14" s="594"/>
      <c r="DG14" s="594"/>
      <c r="DH14" s="594"/>
      <c r="DI14" s="594"/>
      <c r="DJ14" s="594"/>
      <c r="DK14" s="594"/>
      <c r="DL14" s="594"/>
      <c r="DM14" s="594"/>
      <c r="DN14" s="594"/>
      <c r="DO14" s="594"/>
      <c r="DP14" s="595"/>
      <c r="DQ14" s="602">
        <v>108249</v>
      </c>
      <c r="DR14" s="594"/>
      <c r="DS14" s="594"/>
      <c r="DT14" s="594"/>
      <c r="DU14" s="594"/>
      <c r="DV14" s="594"/>
      <c r="DW14" s="594"/>
      <c r="DX14" s="594"/>
      <c r="DY14" s="594"/>
      <c r="DZ14" s="594"/>
      <c r="EA14" s="594"/>
      <c r="EB14" s="594"/>
      <c r="EC14" s="603"/>
    </row>
    <row r="15" spans="2:143" ht="11.25" customHeight="1">
      <c r="B15" s="590" t="s">
        <v>236</v>
      </c>
      <c r="C15" s="591"/>
      <c r="D15" s="591"/>
      <c r="E15" s="591"/>
      <c r="F15" s="591"/>
      <c r="G15" s="591"/>
      <c r="H15" s="591"/>
      <c r="I15" s="591"/>
      <c r="J15" s="591"/>
      <c r="K15" s="591"/>
      <c r="L15" s="591"/>
      <c r="M15" s="591"/>
      <c r="N15" s="591"/>
      <c r="O15" s="591"/>
      <c r="P15" s="591"/>
      <c r="Q15" s="592"/>
      <c r="R15" s="593">
        <v>747</v>
      </c>
      <c r="S15" s="594"/>
      <c r="T15" s="594"/>
      <c r="U15" s="594"/>
      <c r="V15" s="594"/>
      <c r="W15" s="594"/>
      <c r="X15" s="594"/>
      <c r="Y15" s="595"/>
      <c r="Z15" s="596">
        <v>0</v>
      </c>
      <c r="AA15" s="596"/>
      <c r="AB15" s="596"/>
      <c r="AC15" s="596"/>
      <c r="AD15" s="597">
        <v>747</v>
      </c>
      <c r="AE15" s="597"/>
      <c r="AF15" s="597"/>
      <c r="AG15" s="597"/>
      <c r="AH15" s="597"/>
      <c r="AI15" s="597"/>
      <c r="AJ15" s="597"/>
      <c r="AK15" s="597"/>
      <c r="AL15" s="598">
        <v>0</v>
      </c>
      <c r="AM15" s="599"/>
      <c r="AN15" s="599"/>
      <c r="AO15" s="600"/>
      <c r="AP15" s="590" t="s">
        <v>237</v>
      </c>
      <c r="AQ15" s="591"/>
      <c r="AR15" s="591"/>
      <c r="AS15" s="591"/>
      <c r="AT15" s="591"/>
      <c r="AU15" s="591"/>
      <c r="AV15" s="591"/>
      <c r="AW15" s="591"/>
      <c r="AX15" s="591"/>
      <c r="AY15" s="591"/>
      <c r="AZ15" s="591"/>
      <c r="BA15" s="591"/>
      <c r="BB15" s="591"/>
      <c r="BC15" s="591"/>
      <c r="BD15" s="591"/>
      <c r="BE15" s="591"/>
      <c r="BF15" s="592"/>
      <c r="BG15" s="593">
        <v>87534</v>
      </c>
      <c r="BH15" s="594"/>
      <c r="BI15" s="594"/>
      <c r="BJ15" s="594"/>
      <c r="BK15" s="594"/>
      <c r="BL15" s="594"/>
      <c r="BM15" s="594"/>
      <c r="BN15" s="595"/>
      <c r="BO15" s="596">
        <v>9.4</v>
      </c>
      <c r="BP15" s="596"/>
      <c r="BQ15" s="596"/>
      <c r="BR15" s="596"/>
      <c r="BS15" s="602" t="s">
        <v>107</v>
      </c>
      <c r="BT15" s="594"/>
      <c r="BU15" s="594"/>
      <c r="BV15" s="594"/>
      <c r="BW15" s="594"/>
      <c r="BX15" s="594"/>
      <c r="BY15" s="594"/>
      <c r="BZ15" s="594"/>
      <c r="CA15" s="594"/>
      <c r="CB15" s="603"/>
      <c r="CD15" s="607" t="s">
        <v>238</v>
      </c>
      <c r="CE15" s="608"/>
      <c r="CF15" s="608"/>
      <c r="CG15" s="608"/>
      <c r="CH15" s="608"/>
      <c r="CI15" s="608"/>
      <c r="CJ15" s="608"/>
      <c r="CK15" s="608"/>
      <c r="CL15" s="608"/>
      <c r="CM15" s="608"/>
      <c r="CN15" s="608"/>
      <c r="CO15" s="608"/>
      <c r="CP15" s="608"/>
      <c r="CQ15" s="609"/>
      <c r="CR15" s="593">
        <v>541087</v>
      </c>
      <c r="CS15" s="594"/>
      <c r="CT15" s="594"/>
      <c r="CU15" s="594"/>
      <c r="CV15" s="594"/>
      <c r="CW15" s="594"/>
      <c r="CX15" s="594"/>
      <c r="CY15" s="595"/>
      <c r="CZ15" s="596">
        <v>7.2</v>
      </c>
      <c r="DA15" s="596"/>
      <c r="DB15" s="596"/>
      <c r="DC15" s="596"/>
      <c r="DD15" s="602">
        <v>97347</v>
      </c>
      <c r="DE15" s="594"/>
      <c r="DF15" s="594"/>
      <c r="DG15" s="594"/>
      <c r="DH15" s="594"/>
      <c r="DI15" s="594"/>
      <c r="DJ15" s="594"/>
      <c r="DK15" s="594"/>
      <c r="DL15" s="594"/>
      <c r="DM15" s="594"/>
      <c r="DN15" s="594"/>
      <c r="DO15" s="594"/>
      <c r="DP15" s="595"/>
      <c r="DQ15" s="602">
        <v>245992</v>
      </c>
      <c r="DR15" s="594"/>
      <c r="DS15" s="594"/>
      <c r="DT15" s="594"/>
      <c r="DU15" s="594"/>
      <c r="DV15" s="594"/>
      <c r="DW15" s="594"/>
      <c r="DX15" s="594"/>
      <c r="DY15" s="594"/>
      <c r="DZ15" s="594"/>
      <c r="EA15" s="594"/>
      <c r="EB15" s="594"/>
      <c r="EC15" s="603"/>
    </row>
    <row r="16" spans="2:143" ht="11.25" customHeight="1">
      <c r="B16" s="590" t="s">
        <v>239</v>
      </c>
      <c r="C16" s="591"/>
      <c r="D16" s="591"/>
      <c r="E16" s="591"/>
      <c r="F16" s="591"/>
      <c r="G16" s="591"/>
      <c r="H16" s="591"/>
      <c r="I16" s="591"/>
      <c r="J16" s="591"/>
      <c r="K16" s="591"/>
      <c r="L16" s="591"/>
      <c r="M16" s="591"/>
      <c r="N16" s="591"/>
      <c r="O16" s="591"/>
      <c r="P16" s="591"/>
      <c r="Q16" s="592"/>
      <c r="R16" s="593">
        <v>2510688</v>
      </c>
      <c r="S16" s="594"/>
      <c r="T16" s="594"/>
      <c r="U16" s="594"/>
      <c r="V16" s="594"/>
      <c r="W16" s="594"/>
      <c r="X16" s="594"/>
      <c r="Y16" s="595"/>
      <c r="Z16" s="596">
        <v>32.9</v>
      </c>
      <c r="AA16" s="596"/>
      <c r="AB16" s="596"/>
      <c r="AC16" s="596"/>
      <c r="AD16" s="597">
        <v>2163901</v>
      </c>
      <c r="AE16" s="597"/>
      <c r="AF16" s="597"/>
      <c r="AG16" s="597"/>
      <c r="AH16" s="597"/>
      <c r="AI16" s="597"/>
      <c r="AJ16" s="597"/>
      <c r="AK16" s="597"/>
      <c r="AL16" s="598">
        <v>63.4</v>
      </c>
      <c r="AM16" s="599"/>
      <c r="AN16" s="599"/>
      <c r="AO16" s="600"/>
      <c r="AP16" s="590" t="s">
        <v>240</v>
      </c>
      <c r="AQ16" s="591"/>
      <c r="AR16" s="591"/>
      <c r="AS16" s="591"/>
      <c r="AT16" s="591"/>
      <c r="AU16" s="591"/>
      <c r="AV16" s="591"/>
      <c r="AW16" s="591"/>
      <c r="AX16" s="591"/>
      <c r="AY16" s="591"/>
      <c r="AZ16" s="591"/>
      <c r="BA16" s="591"/>
      <c r="BB16" s="591"/>
      <c r="BC16" s="591"/>
      <c r="BD16" s="591"/>
      <c r="BE16" s="591"/>
      <c r="BF16" s="592"/>
      <c r="BG16" s="593" t="s">
        <v>107</v>
      </c>
      <c r="BH16" s="594"/>
      <c r="BI16" s="594"/>
      <c r="BJ16" s="594"/>
      <c r="BK16" s="594"/>
      <c r="BL16" s="594"/>
      <c r="BM16" s="594"/>
      <c r="BN16" s="595"/>
      <c r="BO16" s="596" t="s">
        <v>107</v>
      </c>
      <c r="BP16" s="596"/>
      <c r="BQ16" s="596"/>
      <c r="BR16" s="596"/>
      <c r="BS16" s="602" t="s">
        <v>107</v>
      </c>
      <c r="BT16" s="594"/>
      <c r="BU16" s="594"/>
      <c r="BV16" s="594"/>
      <c r="BW16" s="594"/>
      <c r="BX16" s="594"/>
      <c r="BY16" s="594"/>
      <c r="BZ16" s="594"/>
      <c r="CA16" s="594"/>
      <c r="CB16" s="603"/>
      <c r="CD16" s="607" t="s">
        <v>241</v>
      </c>
      <c r="CE16" s="608"/>
      <c r="CF16" s="608"/>
      <c r="CG16" s="608"/>
      <c r="CH16" s="608"/>
      <c r="CI16" s="608"/>
      <c r="CJ16" s="608"/>
      <c r="CK16" s="608"/>
      <c r="CL16" s="608"/>
      <c r="CM16" s="608"/>
      <c r="CN16" s="608"/>
      <c r="CO16" s="608"/>
      <c r="CP16" s="608"/>
      <c r="CQ16" s="609"/>
      <c r="CR16" s="593">
        <v>23304</v>
      </c>
      <c r="CS16" s="594"/>
      <c r="CT16" s="594"/>
      <c r="CU16" s="594"/>
      <c r="CV16" s="594"/>
      <c r="CW16" s="594"/>
      <c r="CX16" s="594"/>
      <c r="CY16" s="595"/>
      <c r="CZ16" s="596">
        <v>0.3</v>
      </c>
      <c r="DA16" s="596"/>
      <c r="DB16" s="596"/>
      <c r="DC16" s="596"/>
      <c r="DD16" s="602" t="s">
        <v>107</v>
      </c>
      <c r="DE16" s="594"/>
      <c r="DF16" s="594"/>
      <c r="DG16" s="594"/>
      <c r="DH16" s="594"/>
      <c r="DI16" s="594"/>
      <c r="DJ16" s="594"/>
      <c r="DK16" s="594"/>
      <c r="DL16" s="594"/>
      <c r="DM16" s="594"/>
      <c r="DN16" s="594"/>
      <c r="DO16" s="594"/>
      <c r="DP16" s="595"/>
      <c r="DQ16" s="602">
        <v>23304</v>
      </c>
      <c r="DR16" s="594"/>
      <c r="DS16" s="594"/>
      <c r="DT16" s="594"/>
      <c r="DU16" s="594"/>
      <c r="DV16" s="594"/>
      <c r="DW16" s="594"/>
      <c r="DX16" s="594"/>
      <c r="DY16" s="594"/>
      <c r="DZ16" s="594"/>
      <c r="EA16" s="594"/>
      <c r="EB16" s="594"/>
      <c r="EC16" s="603"/>
    </row>
    <row r="17" spans="2:133" ht="11.25" customHeight="1">
      <c r="B17" s="590" t="s">
        <v>242</v>
      </c>
      <c r="C17" s="591"/>
      <c r="D17" s="591"/>
      <c r="E17" s="591"/>
      <c r="F17" s="591"/>
      <c r="G17" s="591"/>
      <c r="H17" s="591"/>
      <c r="I17" s="591"/>
      <c r="J17" s="591"/>
      <c r="K17" s="591"/>
      <c r="L17" s="591"/>
      <c r="M17" s="591"/>
      <c r="N17" s="591"/>
      <c r="O17" s="591"/>
      <c r="P17" s="591"/>
      <c r="Q17" s="592"/>
      <c r="R17" s="593">
        <v>2163901</v>
      </c>
      <c r="S17" s="594"/>
      <c r="T17" s="594"/>
      <c r="U17" s="594"/>
      <c r="V17" s="594"/>
      <c r="W17" s="594"/>
      <c r="X17" s="594"/>
      <c r="Y17" s="595"/>
      <c r="Z17" s="596">
        <v>28.3</v>
      </c>
      <c r="AA17" s="596"/>
      <c r="AB17" s="596"/>
      <c r="AC17" s="596"/>
      <c r="AD17" s="597">
        <v>2163901</v>
      </c>
      <c r="AE17" s="597"/>
      <c r="AF17" s="597"/>
      <c r="AG17" s="597"/>
      <c r="AH17" s="597"/>
      <c r="AI17" s="597"/>
      <c r="AJ17" s="597"/>
      <c r="AK17" s="597"/>
      <c r="AL17" s="598">
        <v>63.4</v>
      </c>
      <c r="AM17" s="599"/>
      <c r="AN17" s="599"/>
      <c r="AO17" s="600"/>
      <c r="AP17" s="590" t="s">
        <v>243</v>
      </c>
      <c r="AQ17" s="591"/>
      <c r="AR17" s="591"/>
      <c r="AS17" s="591"/>
      <c r="AT17" s="591"/>
      <c r="AU17" s="591"/>
      <c r="AV17" s="591"/>
      <c r="AW17" s="591"/>
      <c r="AX17" s="591"/>
      <c r="AY17" s="591"/>
      <c r="AZ17" s="591"/>
      <c r="BA17" s="591"/>
      <c r="BB17" s="591"/>
      <c r="BC17" s="591"/>
      <c r="BD17" s="591"/>
      <c r="BE17" s="591"/>
      <c r="BF17" s="592"/>
      <c r="BG17" s="593" t="s">
        <v>107</v>
      </c>
      <c r="BH17" s="594"/>
      <c r="BI17" s="594"/>
      <c r="BJ17" s="594"/>
      <c r="BK17" s="594"/>
      <c r="BL17" s="594"/>
      <c r="BM17" s="594"/>
      <c r="BN17" s="595"/>
      <c r="BO17" s="596" t="s">
        <v>107</v>
      </c>
      <c r="BP17" s="596"/>
      <c r="BQ17" s="596"/>
      <c r="BR17" s="596"/>
      <c r="BS17" s="602" t="s">
        <v>107</v>
      </c>
      <c r="BT17" s="594"/>
      <c r="BU17" s="594"/>
      <c r="BV17" s="594"/>
      <c r="BW17" s="594"/>
      <c r="BX17" s="594"/>
      <c r="BY17" s="594"/>
      <c r="BZ17" s="594"/>
      <c r="CA17" s="594"/>
      <c r="CB17" s="603"/>
      <c r="CD17" s="607" t="s">
        <v>244</v>
      </c>
      <c r="CE17" s="608"/>
      <c r="CF17" s="608"/>
      <c r="CG17" s="608"/>
      <c r="CH17" s="608"/>
      <c r="CI17" s="608"/>
      <c r="CJ17" s="608"/>
      <c r="CK17" s="608"/>
      <c r="CL17" s="608"/>
      <c r="CM17" s="608"/>
      <c r="CN17" s="608"/>
      <c r="CO17" s="608"/>
      <c r="CP17" s="608"/>
      <c r="CQ17" s="609"/>
      <c r="CR17" s="593">
        <v>768545</v>
      </c>
      <c r="CS17" s="594"/>
      <c r="CT17" s="594"/>
      <c r="CU17" s="594"/>
      <c r="CV17" s="594"/>
      <c r="CW17" s="594"/>
      <c r="CX17" s="594"/>
      <c r="CY17" s="595"/>
      <c r="CZ17" s="596">
        <v>10.199999999999999</v>
      </c>
      <c r="DA17" s="596"/>
      <c r="DB17" s="596"/>
      <c r="DC17" s="596"/>
      <c r="DD17" s="602" t="s">
        <v>107</v>
      </c>
      <c r="DE17" s="594"/>
      <c r="DF17" s="594"/>
      <c r="DG17" s="594"/>
      <c r="DH17" s="594"/>
      <c r="DI17" s="594"/>
      <c r="DJ17" s="594"/>
      <c r="DK17" s="594"/>
      <c r="DL17" s="594"/>
      <c r="DM17" s="594"/>
      <c r="DN17" s="594"/>
      <c r="DO17" s="594"/>
      <c r="DP17" s="595"/>
      <c r="DQ17" s="602">
        <v>664725</v>
      </c>
      <c r="DR17" s="594"/>
      <c r="DS17" s="594"/>
      <c r="DT17" s="594"/>
      <c r="DU17" s="594"/>
      <c r="DV17" s="594"/>
      <c r="DW17" s="594"/>
      <c r="DX17" s="594"/>
      <c r="DY17" s="594"/>
      <c r="DZ17" s="594"/>
      <c r="EA17" s="594"/>
      <c r="EB17" s="594"/>
      <c r="EC17" s="603"/>
    </row>
    <row r="18" spans="2:133" ht="11.25" customHeight="1">
      <c r="B18" s="590" t="s">
        <v>245</v>
      </c>
      <c r="C18" s="591"/>
      <c r="D18" s="591"/>
      <c r="E18" s="591"/>
      <c r="F18" s="591"/>
      <c r="G18" s="591"/>
      <c r="H18" s="591"/>
      <c r="I18" s="591"/>
      <c r="J18" s="591"/>
      <c r="K18" s="591"/>
      <c r="L18" s="591"/>
      <c r="M18" s="591"/>
      <c r="N18" s="591"/>
      <c r="O18" s="591"/>
      <c r="P18" s="591"/>
      <c r="Q18" s="592"/>
      <c r="R18" s="593">
        <v>346781</v>
      </c>
      <c r="S18" s="594"/>
      <c r="T18" s="594"/>
      <c r="U18" s="594"/>
      <c r="V18" s="594"/>
      <c r="W18" s="594"/>
      <c r="X18" s="594"/>
      <c r="Y18" s="595"/>
      <c r="Z18" s="596">
        <v>4.5</v>
      </c>
      <c r="AA18" s="596"/>
      <c r="AB18" s="596"/>
      <c r="AC18" s="596"/>
      <c r="AD18" s="597" t="s">
        <v>107</v>
      </c>
      <c r="AE18" s="597"/>
      <c r="AF18" s="597"/>
      <c r="AG18" s="597"/>
      <c r="AH18" s="597"/>
      <c r="AI18" s="597"/>
      <c r="AJ18" s="597"/>
      <c r="AK18" s="597"/>
      <c r="AL18" s="598" t="s">
        <v>107</v>
      </c>
      <c r="AM18" s="599"/>
      <c r="AN18" s="599"/>
      <c r="AO18" s="600"/>
      <c r="AP18" s="590" t="s">
        <v>246</v>
      </c>
      <c r="AQ18" s="591"/>
      <c r="AR18" s="591"/>
      <c r="AS18" s="591"/>
      <c r="AT18" s="591"/>
      <c r="AU18" s="591"/>
      <c r="AV18" s="591"/>
      <c r="AW18" s="591"/>
      <c r="AX18" s="591"/>
      <c r="AY18" s="591"/>
      <c r="AZ18" s="591"/>
      <c r="BA18" s="591"/>
      <c r="BB18" s="591"/>
      <c r="BC18" s="591"/>
      <c r="BD18" s="591"/>
      <c r="BE18" s="591"/>
      <c r="BF18" s="592"/>
      <c r="BG18" s="593" t="s">
        <v>107</v>
      </c>
      <c r="BH18" s="594"/>
      <c r="BI18" s="594"/>
      <c r="BJ18" s="594"/>
      <c r="BK18" s="594"/>
      <c r="BL18" s="594"/>
      <c r="BM18" s="594"/>
      <c r="BN18" s="595"/>
      <c r="BO18" s="596" t="s">
        <v>107</v>
      </c>
      <c r="BP18" s="596"/>
      <c r="BQ18" s="596"/>
      <c r="BR18" s="596"/>
      <c r="BS18" s="602" t="s">
        <v>107</v>
      </c>
      <c r="BT18" s="594"/>
      <c r="BU18" s="594"/>
      <c r="BV18" s="594"/>
      <c r="BW18" s="594"/>
      <c r="BX18" s="594"/>
      <c r="BY18" s="594"/>
      <c r="BZ18" s="594"/>
      <c r="CA18" s="594"/>
      <c r="CB18" s="603"/>
      <c r="CD18" s="607" t="s">
        <v>247</v>
      </c>
      <c r="CE18" s="608"/>
      <c r="CF18" s="608"/>
      <c r="CG18" s="608"/>
      <c r="CH18" s="608"/>
      <c r="CI18" s="608"/>
      <c r="CJ18" s="608"/>
      <c r="CK18" s="608"/>
      <c r="CL18" s="608"/>
      <c r="CM18" s="608"/>
      <c r="CN18" s="608"/>
      <c r="CO18" s="608"/>
      <c r="CP18" s="608"/>
      <c r="CQ18" s="609"/>
      <c r="CR18" s="593">
        <v>62000</v>
      </c>
      <c r="CS18" s="594"/>
      <c r="CT18" s="594"/>
      <c r="CU18" s="594"/>
      <c r="CV18" s="594"/>
      <c r="CW18" s="594"/>
      <c r="CX18" s="594"/>
      <c r="CY18" s="595"/>
      <c r="CZ18" s="596">
        <v>0.8</v>
      </c>
      <c r="DA18" s="596"/>
      <c r="DB18" s="596"/>
      <c r="DC18" s="596"/>
      <c r="DD18" s="602" t="s">
        <v>107</v>
      </c>
      <c r="DE18" s="594"/>
      <c r="DF18" s="594"/>
      <c r="DG18" s="594"/>
      <c r="DH18" s="594"/>
      <c r="DI18" s="594"/>
      <c r="DJ18" s="594"/>
      <c r="DK18" s="594"/>
      <c r="DL18" s="594"/>
      <c r="DM18" s="594"/>
      <c r="DN18" s="594"/>
      <c r="DO18" s="594"/>
      <c r="DP18" s="595"/>
      <c r="DQ18" s="602">
        <v>62000</v>
      </c>
      <c r="DR18" s="594"/>
      <c r="DS18" s="594"/>
      <c r="DT18" s="594"/>
      <c r="DU18" s="594"/>
      <c r="DV18" s="594"/>
      <c r="DW18" s="594"/>
      <c r="DX18" s="594"/>
      <c r="DY18" s="594"/>
      <c r="DZ18" s="594"/>
      <c r="EA18" s="594"/>
      <c r="EB18" s="594"/>
      <c r="EC18" s="603"/>
    </row>
    <row r="19" spans="2:133" ht="11.25" customHeight="1">
      <c r="B19" s="590" t="s">
        <v>248</v>
      </c>
      <c r="C19" s="591"/>
      <c r="D19" s="591"/>
      <c r="E19" s="591"/>
      <c r="F19" s="591"/>
      <c r="G19" s="591"/>
      <c r="H19" s="591"/>
      <c r="I19" s="591"/>
      <c r="J19" s="591"/>
      <c r="K19" s="591"/>
      <c r="L19" s="591"/>
      <c r="M19" s="591"/>
      <c r="N19" s="591"/>
      <c r="O19" s="591"/>
      <c r="P19" s="591"/>
      <c r="Q19" s="592"/>
      <c r="R19" s="593">
        <v>6</v>
      </c>
      <c r="S19" s="594"/>
      <c r="T19" s="594"/>
      <c r="U19" s="594"/>
      <c r="V19" s="594"/>
      <c r="W19" s="594"/>
      <c r="X19" s="594"/>
      <c r="Y19" s="595"/>
      <c r="Z19" s="596">
        <v>0</v>
      </c>
      <c r="AA19" s="596"/>
      <c r="AB19" s="596"/>
      <c r="AC19" s="596"/>
      <c r="AD19" s="597" t="s">
        <v>107</v>
      </c>
      <c r="AE19" s="597"/>
      <c r="AF19" s="597"/>
      <c r="AG19" s="597"/>
      <c r="AH19" s="597"/>
      <c r="AI19" s="597"/>
      <c r="AJ19" s="597"/>
      <c r="AK19" s="597"/>
      <c r="AL19" s="598" t="s">
        <v>107</v>
      </c>
      <c r="AM19" s="599"/>
      <c r="AN19" s="599"/>
      <c r="AO19" s="600"/>
      <c r="AP19" s="590" t="s">
        <v>249</v>
      </c>
      <c r="AQ19" s="591"/>
      <c r="AR19" s="591"/>
      <c r="AS19" s="591"/>
      <c r="AT19" s="591"/>
      <c r="AU19" s="591"/>
      <c r="AV19" s="591"/>
      <c r="AW19" s="591"/>
      <c r="AX19" s="591"/>
      <c r="AY19" s="591"/>
      <c r="AZ19" s="591"/>
      <c r="BA19" s="591"/>
      <c r="BB19" s="591"/>
      <c r="BC19" s="591"/>
      <c r="BD19" s="591"/>
      <c r="BE19" s="591"/>
      <c r="BF19" s="592"/>
      <c r="BG19" s="593" t="s">
        <v>107</v>
      </c>
      <c r="BH19" s="594"/>
      <c r="BI19" s="594"/>
      <c r="BJ19" s="594"/>
      <c r="BK19" s="594"/>
      <c r="BL19" s="594"/>
      <c r="BM19" s="594"/>
      <c r="BN19" s="595"/>
      <c r="BO19" s="596" t="s">
        <v>107</v>
      </c>
      <c r="BP19" s="596"/>
      <c r="BQ19" s="596"/>
      <c r="BR19" s="596"/>
      <c r="BS19" s="602" t="s">
        <v>107</v>
      </c>
      <c r="BT19" s="594"/>
      <c r="BU19" s="594"/>
      <c r="BV19" s="594"/>
      <c r="BW19" s="594"/>
      <c r="BX19" s="594"/>
      <c r="BY19" s="594"/>
      <c r="BZ19" s="594"/>
      <c r="CA19" s="594"/>
      <c r="CB19" s="603"/>
      <c r="CD19" s="607" t="s">
        <v>250</v>
      </c>
      <c r="CE19" s="608"/>
      <c r="CF19" s="608"/>
      <c r="CG19" s="608"/>
      <c r="CH19" s="608"/>
      <c r="CI19" s="608"/>
      <c r="CJ19" s="608"/>
      <c r="CK19" s="608"/>
      <c r="CL19" s="608"/>
      <c r="CM19" s="608"/>
      <c r="CN19" s="608"/>
      <c r="CO19" s="608"/>
      <c r="CP19" s="608"/>
      <c r="CQ19" s="609"/>
      <c r="CR19" s="593" t="s">
        <v>107</v>
      </c>
      <c r="CS19" s="594"/>
      <c r="CT19" s="594"/>
      <c r="CU19" s="594"/>
      <c r="CV19" s="594"/>
      <c r="CW19" s="594"/>
      <c r="CX19" s="594"/>
      <c r="CY19" s="595"/>
      <c r="CZ19" s="596" t="s">
        <v>107</v>
      </c>
      <c r="DA19" s="596"/>
      <c r="DB19" s="596"/>
      <c r="DC19" s="596"/>
      <c r="DD19" s="602" t="s">
        <v>107</v>
      </c>
      <c r="DE19" s="594"/>
      <c r="DF19" s="594"/>
      <c r="DG19" s="594"/>
      <c r="DH19" s="594"/>
      <c r="DI19" s="594"/>
      <c r="DJ19" s="594"/>
      <c r="DK19" s="594"/>
      <c r="DL19" s="594"/>
      <c r="DM19" s="594"/>
      <c r="DN19" s="594"/>
      <c r="DO19" s="594"/>
      <c r="DP19" s="595"/>
      <c r="DQ19" s="602" t="s">
        <v>107</v>
      </c>
      <c r="DR19" s="594"/>
      <c r="DS19" s="594"/>
      <c r="DT19" s="594"/>
      <c r="DU19" s="594"/>
      <c r="DV19" s="594"/>
      <c r="DW19" s="594"/>
      <c r="DX19" s="594"/>
      <c r="DY19" s="594"/>
      <c r="DZ19" s="594"/>
      <c r="EA19" s="594"/>
      <c r="EB19" s="594"/>
      <c r="EC19" s="603"/>
    </row>
    <row r="20" spans="2:133" ht="11.25" customHeight="1">
      <c r="B20" s="590" t="s">
        <v>251</v>
      </c>
      <c r="C20" s="591"/>
      <c r="D20" s="591"/>
      <c r="E20" s="591"/>
      <c r="F20" s="591"/>
      <c r="G20" s="591"/>
      <c r="H20" s="591"/>
      <c r="I20" s="591"/>
      <c r="J20" s="591"/>
      <c r="K20" s="591"/>
      <c r="L20" s="591"/>
      <c r="M20" s="591"/>
      <c r="N20" s="591"/>
      <c r="O20" s="591"/>
      <c r="P20" s="591"/>
      <c r="Q20" s="592"/>
      <c r="R20" s="593">
        <v>3756421</v>
      </c>
      <c r="S20" s="594"/>
      <c r="T20" s="594"/>
      <c r="U20" s="594"/>
      <c r="V20" s="594"/>
      <c r="W20" s="594"/>
      <c r="X20" s="594"/>
      <c r="Y20" s="595"/>
      <c r="Z20" s="596">
        <v>49.2</v>
      </c>
      <c r="AA20" s="596"/>
      <c r="AB20" s="596"/>
      <c r="AC20" s="596"/>
      <c r="AD20" s="597">
        <v>3409634</v>
      </c>
      <c r="AE20" s="597"/>
      <c r="AF20" s="597"/>
      <c r="AG20" s="597"/>
      <c r="AH20" s="597"/>
      <c r="AI20" s="597"/>
      <c r="AJ20" s="597"/>
      <c r="AK20" s="597"/>
      <c r="AL20" s="598">
        <v>99.9</v>
      </c>
      <c r="AM20" s="599"/>
      <c r="AN20" s="599"/>
      <c r="AO20" s="600"/>
      <c r="AP20" s="590" t="s">
        <v>252</v>
      </c>
      <c r="AQ20" s="591"/>
      <c r="AR20" s="591"/>
      <c r="AS20" s="591"/>
      <c r="AT20" s="591"/>
      <c r="AU20" s="591"/>
      <c r="AV20" s="591"/>
      <c r="AW20" s="591"/>
      <c r="AX20" s="591"/>
      <c r="AY20" s="591"/>
      <c r="AZ20" s="591"/>
      <c r="BA20" s="591"/>
      <c r="BB20" s="591"/>
      <c r="BC20" s="591"/>
      <c r="BD20" s="591"/>
      <c r="BE20" s="591"/>
      <c r="BF20" s="592"/>
      <c r="BG20" s="593" t="s">
        <v>107</v>
      </c>
      <c r="BH20" s="594"/>
      <c r="BI20" s="594"/>
      <c r="BJ20" s="594"/>
      <c r="BK20" s="594"/>
      <c r="BL20" s="594"/>
      <c r="BM20" s="594"/>
      <c r="BN20" s="595"/>
      <c r="BO20" s="596" t="s">
        <v>107</v>
      </c>
      <c r="BP20" s="596"/>
      <c r="BQ20" s="596"/>
      <c r="BR20" s="596"/>
      <c r="BS20" s="602" t="s">
        <v>107</v>
      </c>
      <c r="BT20" s="594"/>
      <c r="BU20" s="594"/>
      <c r="BV20" s="594"/>
      <c r="BW20" s="594"/>
      <c r="BX20" s="594"/>
      <c r="BY20" s="594"/>
      <c r="BZ20" s="594"/>
      <c r="CA20" s="594"/>
      <c r="CB20" s="603"/>
      <c r="CD20" s="607" t="s">
        <v>253</v>
      </c>
      <c r="CE20" s="608"/>
      <c r="CF20" s="608"/>
      <c r="CG20" s="608"/>
      <c r="CH20" s="608"/>
      <c r="CI20" s="608"/>
      <c r="CJ20" s="608"/>
      <c r="CK20" s="608"/>
      <c r="CL20" s="608"/>
      <c r="CM20" s="608"/>
      <c r="CN20" s="608"/>
      <c r="CO20" s="608"/>
      <c r="CP20" s="608"/>
      <c r="CQ20" s="609"/>
      <c r="CR20" s="593">
        <v>7524889</v>
      </c>
      <c r="CS20" s="594"/>
      <c r="CT20" s="594"/>
      <c r="CU20" s="594"/>
      <c r="CV20" s="594"/>
      <c r="CW20" s="594"/>
      <c r="CX20" s="594"/>
      <c r="CY20" s="595"/>
      <c r="CZ20" s="596">
        <v>100</v>
      </c>
      <c r="DA20" s="596"/>
      <c r="DB20" s="596"/>
      <c r="DC20" s="596"/>
      <c r="DD20" s="602">
        <v>1676369</v>
      </c>
      <c r="DE20" s="594"/>
      <c r="DF20" s="594"/>
      <c r="DG20" s="594"/>
      <c r="DH20" s="594"/>
      <c r="DI20" s="594"/>
      <c r="DJ20" s="594"/>
      <c r="DK20" s="594"/>
      <c r="DL20" s="594"/>
      <c r="DM20" s="594"/>
      <c r="DN20" s="594"/>
      <c r="DO20" s="594"/>
      <c r="DP20" s="595"/>
      <c r="DQ20" s="602">
        <v>4104049</v>
      </c>
      <c r="DR20" s="594"/>
      <c r="DS20" s="594"/>
      <c r="DT20" s="594"/>
      <c r="DU20" s="594"/>
      <c r="DV20" s="594"/>
      <c r="DW20" s="594"/>
      <c r="DX20" s="594"/>
      <c r="DY20" s="594"/>
      <c r="DZ20" s="594"/>
      <c r="EA20" s="594"/>
      <c r="EB20" s="594"/>
      <c r="EC20" s="603"/>
    </row>
    <row r="21" spans="2:133" ht="11.25" customHeight="1">
      <c r="B21" s="590" t="s">
        <v>254</v>
      </c>
      <c r="C21" s="591"/>
      <c r="D21" s="591"/>
      <c r="E21" s="591"/>
      <c r="F21" s="591"/>
      <c r="G21" s="591"/>
      <c r="H21" s="591"/>
      <c r="I21" s="591"/>
      <c r="J21" s="591"/>
      <c r="K21" s="591"/>
      <c r="L21" s="591"/>
      <c r="M21" s="591"/>
      <c r="N21" s="591"/>
      <c r="O21" s="591"/>
      <c r="P21" s="591"/>
      <c r="Q21" s="592"/>
      <c r="R21" s="593">
        <v>3755</v>
      </c>
      <c r="S21" s="594"/>
      <c r="T21" s="594"/>
      <c r="U21" s="594"/>
      <c r="V21" s="594"/>
      <c r="W21" s="594"/>
      <c r="X21" s="594"/>
      <c r="Y21" s="595"/>
      <c r="Z21" s="596">
        <v>0</v>
      </c>
      <c r="AA21" s="596"/>
      <c r="AB21" s="596"/>
      <c r="AC21" s="596"/>
      <c r="AD21" s="597">
        <v>3755</v>
      </c>
      <c r="AE21" s="597"/>
      <c r="AF21" s="597"/>
      <c r="AG21" s="597"/>
      <c r="AH21" s="597"/>
      <c r="AI21" s="597"/>
      <c r="AJ21" s="597"/>
      <c r="AK21" s="597"/>
      <c r="AL21" s="598">
        <v>0.1</v>
      </c>
      <c r="AM21" s="599"/>
      <c r="AN21" s="599"/>
      <c r="AO21" s="600"/>
      <c r="AP21" s="610" t="s">
        <v>255</v>
      </c>
      <c r="AQ21" s="611"/>
      <c r="AR21" s="611"/>
      <c r="AS21" s="611"/>
      <c r="AT21" s="611"/>
      <c r="AU21" s="611"/>
      <c r="AV21" s="611"/>
      <c r="AW21" s="611"/>
      <c r="AX21" s="611"/>
      <c r="AY21" s="611"/>
      <c r="AZ21" s="611"/>
      <c r="BA21" s="611"/>
      <c r="BB21" s="611"/>
      <c r="BC21" s="611"/>
      <c r="BD21" s="611"/>
      <c r="BE21" s="611"/>
      <c r="BF21" s="612"/>
      <c r="BG21" s="593" t="s">
        <v>107</v>
      </c>
      <c r="BH21" s="594"/>
      <c r="BI21" s="594"/>
      <c r="BJ21" s="594"/>
      <c r="BK21" s="594"/>
      <c r="BL21" s="594"/>
      <c r="BM21" s="594"/>
      <c r="BN21" s="595"/>
      <c r="BO21" s="596" t="s">
        <v>107</v>
      </c>
      <c r="BP21" s="596"/>
      <c r="BQ21" s="596"/>
      <c r="BR21" s="596"/>
      <c r="BS21" s="602" t="s">
        <v>107</v>
      </c>
      <c r="BT21" s="594"/>
      <c r="BU21" s="594"/>
      <c r="BV21" s="594"/>
      <c r="BW21" s="594"/>
      <c r="BX21" s="594"/>
      <c r="BY21" s="594"/>
      <c r="BZ21" s="594"/>
      <c r="CA21" s="594"/>
      <c r="CB21" s="603"/>
      <c r="CD21" s="615"/>
      <c r="CE21" s="616"/>
      <c r="CF21" s="616"/>
      <c r="CG21" s="616"/>
      <c r="CH21" s="616"/>
      <c r="CI21" s="616"/>
      <c r="CJ21" s="616"/>
      <c r="CK21" s="616"/>
      <c r="CL21" s="616"/>
      <c r="CM21" s="616"/>
      <c r="CN21" s="616"/>
      <c r="CO21" s="616"/>
      <c r="CP21" s="616"/>
      <c r="CQ21" s="617"/>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256</v>
      </c>
      <c r="C22" s="591"/>
      <c r="D22" s="591"/>
      <c r="E22" s="591"/>
      <c r="F22" s="591"/>
      <c r="G22" s="591"/>
      <c r="H22" s="591"/>
      <c r="I22" s="591"/>
      <c r="J22" s="591"/>
      <c r="K22" s="591"/>
      <c r="L22" s="591"/>
      <c r="M22" s="591"/>
      <c r="N22" s="591"/>
      <c r="O22" s="591"/>
      <c r="P22" s="591"/>
      <c r="Q22" s="592"/>
      <c r="R22" s="593">
        <v>9895</v>
      </c>
      <c r="S22" s="594"/>
      <c r="T22" s="594"/>
      <c r="U22" s="594"/>
      <c r="V22" s="594"/>
      <c r="W22" s="594"/>
      <c r="X22" s="594"/>
      <c r="Y22" s="595"/>
      <c r="Z22" s="596">
        <v>0.1</v>
      </c>
      <c r="AA22" s="596"/>
      <c r="AB22" s="596"/>
      <c r="AC22" s="596"/>
      <c r="AD22" s="597" t="s">
        <v>107</v>
      </c>
      <c r="AE22" s="597"/>
      <c r="AF22" s="597"/>
      <c r="AG22" s="597"/>
      <c r="AH22" s="597"/>
      <c r="AI22" s="597"/>
      <c r="AJ22" s="597"/>
      <c r="AK22" s="597"/>
      <c r="AL22" s="598" t="s">
        <v>107</v>
      </c>
      <c r="AM22" s="599"/>
      <c r="AN22" s="599"/>
      <c r="AO22" s="600"/>
      <c r="AP22" s="610" t="s">
        <v>257</v>
      </c>
      <c r="AQ22" s="611"/>
      <c r="AR22" s="611"/>
      <c r="AS22" s="611"/>
      <c r="AT22" s="611"/>
      <c r="AU22" s="611"/>
      <c r="AV22" s="611"/>
      <c r="AW22" s="611"/>
      <c r="AX22" s="611"/>
      <c r="AY22" s="611"/>
      <c r="AZ22" s="611"/>
      <c r="BA22" s="611"/>
      <c r="BB22" s="611"/>
      <c r="BC22" s="611"/>
      <c r="BD22" s="611"/>
      <c r="BE22" s="611"/>
      <c r="BF22" s="612"/>
      <c r="BG22" s="593" t="s">
        <v>107</v>
      </c>
      <c r="BH22" s="594"/>
      <c r="BI22" s="594"/>
      <c r="BJ22" s="594"/>
      <c r="BK22" s="594"/>
      <c r="BL22" s="594"/>
      <c r="BM22" s="594"/>
      <c r="BN22" s="595"/>
      <c r="BO22" s="596" t="s">
        <v>107</v>
      </c>
      <c r="BP22" s="596"/>
      <c r="BQ22" s="596"/>
      <c r="BR22" s="596"/>
      <c r="BS22" s="602" t="s">
        <v>107</v>
      </c>
      <c r="BT22" s="594"/>
      <c r="BU22" s="594"/>
      <c r="BV22" s="594"/>
      <c r="BW22" s="594"/>
      <c r="BX22" s="594"/>
      <c r="BY22" s="594"/>
      <c r="BZ22" s="594"/>
      <c r="CA22" s="594"/>
      <c r="CB22" s="603"/>
      <c r="CD22" s="575" t="s">
        <v>258</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259</v>
      </c>
      <c r="C23" s="591"/>
      <c r="D23" s="591"/>
      <c r="E23" s="591"/>
      <c r="F23" s="591"/>
      <c r="G23" s="591"/>
      <c r="H23" s="591"/>
      <c r="I23" s="591"/>
      <c r="J23" s="591"/>
      <c r="K23" s="591"/>
      <c r="L23" s="591"/>
      <c r="M23" s="591"/>
      <c r="N23" s="591"/>
      <c r="O23" s="591"/>
      <c r="P23" s="591"/>
      <c r="Q23" s="592"/>
      <c r="R23" s="593">
        <v>215184</v>
      </c>
      <c r="S23" s="594"/>
      <c r="T23" s="594"/>
      <c r="U23" s="594"/>
      <c r="V23" s="594"/>
      <c r="W23" s="594"/>
      <c r="X23" s="594"/>
      <c r="Y23" s="595"/>
      <c r="Z23" s="596">
        <v>2.8</v>
      </c>
      <c r="AA23" s="596"/>
      <c r="AB23" s="596"/>
      <c r="AC23" s="596"/>
      <c r="AD23" s="597">
        <v>1350</v>
      </c>
      <c r="AE23" s="597"/>
      <c r="AF23" s="597"/>
      <c r="AG23" s="597"/>
      <c r="AH23" s="597"/>
      <c r="AI23" s="597"/>
      <c r="AJ23" s="597"/>
      <c r="AK23" s="597"/>
      <c r="AL23" s="598">
        <v>0</v>
      </c>
      <c r="AM23" s="599"/>
      <c r="AN23" s="599"/>
      <c r="AO23" s="600"/>
      <c r="AP23" s="610" t="s">
        <v>260</v>
      </c>
      <c r="AQ23" s="611"/>
      <c r="AR23" s="611"/>
      <c r="AS23" s="611"/>
      <c r="AT23" s="611"/>
      <c r="AU23" s="611"/>
      <c r="AV23" s="611"/>
      <c r="AW23" s="611"/>
      <c r="AX23" s="611"/>
      <c r="AY23" s="611"/>
      <c r="AZ23" s="611"/>
      <c r="BA23" s="611"/>
      <c r="BB23" s="611"/>
      <c r="BC23" s="611"/>
      <c r="BD23" s="611"/>
      <c r="BE23" s="611"/>
      <c r="BF23" s="612"/>
      <c r="BG23" s="593" t="s">
        <v>107</v>
      </c>
      <c r="BH23" s="594"/>
      <c r="BI23" s="594"/>
      <c r="BJ23" s="594"/>
      <c r="BK23" s="594"/>
      <c r="BL23" s="594"/>
      <c r="BM23" s="594"/>
      <c r="BN23" s="595"/>
      <c r="BO23" s="596" t="s">
        <v>107</v>
      </c>
      <c r="BP23" s="596"/>
      <c r="BQ23" s="596"/>
      <c r="BR23" s="596"/>
      <c r="BS23" s="602" t="s">
        <v>107</v>
      </c>
      <c r="BT23" s="594"/>
      <c r="BU23" s="594"/>
      <c r="BV23" s="594"/>
      <c r="BW23" s="594"/>
      <c r="BX23" s="594"/>
      <c r="BY23" s="594"/>
      <c r="BZ23" s="594"/>
      <c r="CA23" s="594"/>
      <c r="CB23" s="603"/>
      <c r="CD23" s="575" t="s">
        <v>199</v>
      </c>
      <c r="CE23" s="576"/>
      <c r="CF23" s="576"/>
      <c r="CG23" s="576"/>
      <c r="CH23" s="576"/>
      <c r="CI23" s="576"/>
      <c r="CJ23" s="576"/>
      <c r="CK23" s="576"/>
      <c r="CL23" s="576"/>
      <c r="CM23" s="576"/>
      <c r="CN23" s="576"/>
      <c r="CO23" s="576"/>
      <c r="CP23" s="576"/>
      <c r="CQ23" s="577"/>
      <c r="CR23" s="575" t="s">
        <v>261</v>
      </c>
      <c r="CS23" s="576"/>
      <c r="CT23" s="576"/>
      <c r="CU23" s="576"/>
      <c r="CV23" s="576"/>
      <c r="CW23" s="576"/>
      <c r="CX23" s="576"/>
      <c r="CY23" s="577"/>
      <c r="CZ23" s="575" t="s">
        <v>262</v>
      </c>
      <c r="DA23" s="576"/>
      <c r="DB23" s="576"/>
      <c r="DC23" s="577"/>
      <c r="DD23" s="575" t="s">
        <v>263</v>
      </c>
      <c r="DE23" s="576"/>
      <c r="DF23" s="576"/>
      <c r="DG23" s="576"/>
      <c r="DH23" s="576"/>
      <c r="DI23" s="576"/>
      <c r="DJ23" s="576"/>
      <c r="DK23" s="577"/>
      <c r="DL23" s="618" t="s">
        <v>264</v>
      </c>
      <c r="DM23" s="619"/>
      <c r="DN23" s="619"/>
      <c r="DO23" s="619"/>
      <c r="DP23" s="619"/>
      <c r="DQ23" s="619"/>
      <c r="DR23" s="619"/>
      <c r="DS23" s="619"/>
      <c r="DT23" s="619"/>
      <c r="DU23" s="619"/>
      <c r="DV23" s="620"/>
      <c r="DW23" s="575" t="s">
        <v>265</v>
      </c>
      <c r="DX23" s="576"/>
      <c r="DY23" s="576"/>
      <c r="DZ23" s="576"/>
      <c r="EA23" s="576"/>
      <c r="EB23" s="576"/>
      <c r="EC23" s="577"/>
    </row>
    <row r="24" spans="2:133" ht="11.25" customHeight="1">
      <c r="B24" s="590" t="s">
        <v>266</v>
      </c>
      <c r="C24" s="591"/>
      <c r="D24" s="591"/>
      <c r="E24" s="591"/>
      <c r="F24" s="591"/>
      <c r="G24" s="591"/>
      <c r="H24" s="591"/>
      <c r="I24" s="591"/>
      <c r="J24" s="591"/>
      <c r="K24" s="591"/>
      <c r="L24" s="591"/>
      <c r="M24" s="591"/>
      <c r="N24" s="591"/>
      <c r="O24" s="591"/>
      <c r="P24" s="591"/>
      <c r="Q24" s="592"/>
      <c r="R24" s="593">
        <v>16757</v>
      </c>
      <c r="S24" s="594"/>
      <c r="T24" s="594"/>
      <c r="U24" s="594"/>
      <c r="V24" s="594"/>
      <c r="W24" s="594"/>
      <c r="X24" s="594"/>
      <c r="Y24" s="595"/>
      <c r="Z24" s="596">
        <v>0.2</v>
      </c>
      <c r="AA24" s="596"/>
      <c r="AB24" s="596"/>
      <c r="AC24" s="596"/>
      <c r="AD24" s="597" t="s">
        <v>107</v>
      </c>
      <c r="AE24" s="597"/>
      <c r="AF24" s="597"/>
      <c r="AG24" s="597"/>
      <c r="AH24" s="597"/>
      <c r="AI24" s="597"/>
      <c r="AJ24" s="597"/>
      <c r="AK24" s="597"/>
      <c r="AL24" s="598" t="s">
        <v>107</v>
      </c>
      <c r="AM24" s="599"/>
      <c r="AN24" s="599"/>
      <c r="AO24" s="600"/>
      <c r="AP24" s="610" t="s">
        <v>267</v>
      </c>
      <c r="AQ24" s="611"/>
      <c r="AR24" s="611"/>
      <c r="AS24" s="611"/>
      <c r="AT24" s="611"/>
      <c r="AU24" s="611"/>
      <c r="AV24" s="611"/>
      <c r="AW24" s="611"/>
      <c r="AX24" s="611"/>
      <c r="AY24" s="611"/>
      <c r="AZ24" s="611"/>
      <c r="BA24" s="611"/>
      <c r="BB24" s="611"/>
      <c r="BC24" s="611"/>
      <c r="BD24" s="611"/>
      <c r="BE24" s="611"/>
      <c r="BF24" s="612"/>
      <c r="BG24" s="593" t="s">
        <v>107</v>
      </c>
      <c r="BH24" s="594"/>
      <c r="BI24" s="594"/>
      <c r="BJ24" s="594"/>
      <c r="BK24" s="594"/>
      <c r="BL24" s="594"/>
      <c r="BM24" s="594"/>
      <c r="BN24" s="595"/>
      <c r="BO24" s="596" t="s">
        <v>107</v>
      </c>
      <c r="BP24" s="596"/>
      <c r="BQ24" s="596"/>
      <c r="BR24" s="596"/>
      <c r="BS24" s="602" t="s">
        <v>107</v>
      </c>
      <c r="BT24" s="594"/>
      <c r="BU24" s="594"/>
      <c r="BV24" s="594"/>
      <c r="BW24" s="594"/>
      <c r="BX24" s="594"/>
      <c r="BY24" s="594"/>
      <c r="BZ24" s="594"/>
      <c r="CA24" s="594"/>
      <c r="CB24" s="603"/>
      <c r="CD24" s="604" t="s">
        <v>268</v>
      </c>
      <c r="CE24" s="605"/>
      <c r="CF24" s="605"/>
      <c r="CG24" s="605"/>
      <c r="CH24" s="605"/>
      <c r="CI24" s="605"/>
      <c r="CJ24" s="605"/>
      <c r="CK24" s="605"/>
      <c r="CL24" s="605"/>
      <c r="CM24" s="605"/>
      <c r="CN24" s="605"/>
      <c r="CO24" s="605"/>
      <c r="CP24" s="605"/>
      <c r="CQ24" s="606"/>
      <c r="CR24" s="582">
        <v>2528415</v>
      </c>
      <c r="CS24" s="583"/>
      <c r="CT24" s="583"/>
      <c r="CU24" s="583"/>
      <c r="CV24" s="583"/>
      <c r="CW24" s="583"/>
      <c r="CX24" s="583"/>
      <c r="CY24" s="584"/>
      <c r="CZ24" s="622">
        <v>33.6</v>
      </c>
      <c r="DA24" s="623"/>
      <c r="DB24" s="623"/>
      <c r="DC24" s="624"/>
      <c r="DD24" s="621">
        <v>1817388</v>
      </c>
      <c r="DE24" s="583"/>
      <c r="DF24" s="583"/>
      <c r="DG24" s="583"/>
      <c r="DH24" s="583"/>
      <c r="DI24" s="583"/>
      <c r="DJ24" s="583"/>
      <c r="DK24" s="584"/>
      <c r="DL24" s="621">
        <v>1785643</v>
      </c>
      <c r="DM24" s="583"/>
      <c r="DN24" s="583"/>
      <c r="DO24" s="583"/>
      <c r="DP24" s="583"/>
      <c r="DQ24" s="583"/>
      <c r="DR24" s="583"/>
      <c r="DS24" s="583"/>
      <c r="DT24" s="583"/>
      <c r="DU24" s="583"/>
      <c r="DV24" s="584"/>
      <c r="DW24" s="587">
        <v>49.4</v>
      </c>
      <c r="DX24" s="588"/>
      <c r="DY24" s="588"/>
      <c r="DZ24" s="588"/>
      <c r="EA24" s="588"/>
      <c r="EB24" s="588"/>
      <c r="EC24" s="589"/>
    </row>
    <row r="25" spans="2:133" ht="11.25" customHeight="1">
      <c r="B25" s="590" t="s">
        <v>269</v>
      </c>
      <c r="C25" s="591"/>
      <c r="D25" s="591"/>
      <c r="E25" s="591"/>
      <c r="F25" s="591"/>
      <c r="G25" s="591"/>
      <c r="H25" s="591"/>
      <c r="I25" s="591"/>
      <c r="J25" s="591"/>
      <c r="K25" s="591"/>
      <c r="L25" s="591"/>
      <c r="M25" s="591"/>
      <c r="N25" s="591"/>
      <c r="O25" s="591"/>
      <c r="P25" s="591"/>
      <c r="Q25" s="592"/>
      <c r="R25" s="593">
        <v>375562</v>
      </c>
      <c r="S25" s="594"/>
      <c r="T25" s="594"/>
      <c r="U25" s="594"/>
      <c r="V25" s="594"/>
      <c r="W25" s="594"/>
      <c r="X25" s="594"/>
      <c r="Y25" s="595"/>
      <c r="Z25" s="596">
        <v>4.9000000000000004</v>
      </c>
      <c r="AA25" s="596"/>
      <c r="AB25" s="596"/>
      <c r="AC25" s="596"/>
      <c r="AD25" s="597" t="s">
        <v>107</v>
      </c>
      <c r="AE25" s="597"/>
      <c r="AF25" s="597"/>
      <c r="AG25" s="597"/>
      <c r="AH25" s="597"/>
      <c r="AI25" s="597"/>
      <c r="AJ25" s="597"/>
      <c r="AK25" s="597"/>
      <c r="AL25" s="598" t="s">
        <v>107</v>
      </c>
      <c r="AM25" s="599"/>
      <c r="AN25" s="599"/>
      <c r="AO25" s="600"/>
      <c r="AP25" s="610" t="s">
        <v>270</v>
      </c>
      <c r="AQ25" s="611"/>
      <c r="AR25" s="611"/>
      <c r="AS25" s="611"/>
      <c r="AT25" s="611"/>
      <c r="AU25" s="611"/>
      <c r="AV25" s="611"/>
      <c r="AW25" s="611"/>
      <c r="AX25" s="611"/>
      <c r="AY25" s="611"/>
      <c r="AZ25" s="611"/>
      <c r="BA25" s="611"/>
      <c r="BB25" s="611"/>
      <c r="BC25" s="611"/>
      <c r="BD25" s="611"/>
      <c r="BE25" s="611"/>
      <c r="BF25" s="612"/>
      <c r="BG25" s="593" t="s">
        <v>107</v>
      </c>
      <c r="BH25" s="594"/>
      <c r="BI25" s="594"/>
      <c r="BJ25" s="594"/>
      <c r="BK25" s="594"/>
      <c r="BL25" s="594"/>
      <c r="BM25" s="594"/>
      <c r="BN25" s="595"/>
      <c r="BO25" s="596" t="s">
        <v>107</v>
      </c>
      <c r="BP25" s="596"/>
      <c r="BQ25" s="596"/>
      <c r="BR25" s="596"/>
      <c r="BS25" s="602" t="s">
        <v>107</v>
      </c>
      <c r="BT25" s="594"/>
      <c r="BU25" s="594"/>
      <c r="BV25" s="594"/>
      <c r="BW25" s="594"/>
      <c r="BX25" s="594"/>
      <c r="BY25" s="594"/>
      <c r="BZ25" s="594"/>
      <c r="CA25" s="594"/>
      <c r="CB25" s="603"/>
      <c r="CD25" s="607" t="s">
        <v>271</v>
      </c>
      <c r="CE25" s="608"/>
      <c r="CF25" s="608"/>
      <c r="CG25" s="608"/>
      <c r="CH25" s="608"/>
      <c r="CI25" s="608"/>
      <c r="CJ25" s="608"/>
      <c r="CK25" s="608"/>
      <c r="CL25" s="608"/>
      <c r="CM25" s="608"/>
      <c r="CN25" s="608"/>
      <c r="CO25" s="608"/>
      <c r="CP25" s="608"/>
      <c r="CQ25" s="609"/>
      <c r="CR25" s="593">
        <v>1176131</v>
      </c>
      <c r="CS25" s="613"/>
      <c r="CT25" s="613"/>
      <c r="CU25" s="613"/>
      <c r="CV25" s="613"/>
      <c r="CW25" s="613"/>
      <c r="CX25" s="613"/>
      <c r="CY25" s="614"/>
      <c r="CZ25" s="627">
        <v>15.6</v>
      </c>
      <c r="DA25" s="628"/>
      <c r="DB25" s="628"/>
      <c r="DC25" s="629"/>
      <c r="DD25" s="602">
        <v>944814</v>
      </c>
      <c r="DE25" s="613"/>
      <c r="DF25" s="613"/>
      <c r="DG25" s="613"/>
      <c r="DH25" s="613"/>
      <c r="DI25" s="613"/>
      <c r="DJ25" s="613"/>
      <c r="DK25" s="614"/>
      <c r="DL25" s="602">
        <v>913073</v>
      </c>
      <c r="DM25" s="613"/>
      <c r="DN25" s="613"/>
      <c r="DO25" s="613"/>
      <c r="DP25" s="613"/>
      <c r="DQ25" s="613"/>
      <c r="DR25" s="613"/>
      <c r="DS25" s="613"/>
      <c r="DT25" s="613"/>
      <c r="DU25" s="613"/>
      <c r="DV25" s="614"/>
      <c r="DW25" s="598">
        <v>25.3</v>
      </c>
      <c r="DX25" s="625"/>
      <c r="DY25" s="625"/>
      <c r="DZ25" s="625"/>
      <c r="EA25" s="625"/>
      <c r="EB25" s="625"/>
      <c r="EC25" s="626"/>
    </row>
    <row r="26" spans="2:133" ht="11.25" customHeight="1">
      <c r="B26" s="630" t="s">
        <v>272</v>
      </c>
      <c r="C26" s="631"/>
      <c r="D26" s="631"/>
      <c r="E26" s="631"/>
      <c r="F26" s="631"/>
      <c r="G26" s="631"/>
      <c r="H26" s="631"/>
      <c r="I26" s="631"/>
      <c r="J26" s="631"/>
      <c r="K26" s="631"/>
      <c r="L26" s="631"/>
      <c r="M26" s="631"/>
      <c r="N26" s="631"/>
      <c r="O26" s="631"/>
      <c r="P26" s="631"/>
      <c r="Q26" s="632"/>
      <c r="R26" s="593" t="s">
        <v>107</v>
      </c>
      <c r="S26" s="594"/>
      <c r="T26" s="594"/>
      <c r="U26" s="594"/>
      <c r="V26" s="594"/>
      <c r="W26" s="594"/>
      <c r="X26" s="594"/>
      <c r="Y26" s="595"/>
      <c r="Z26" s="596" t="s">
        <v>107</v>
      </c>
      <c r="AA26" s="596"/>
      <c r="AB26" s="596"/>
      <c r="AC26" s="596"/>
      <c r="AD26" s="597" t="s">
        <v>107</v>
      </c>
      <c r="AE26" s="597"/>
      <c r="AF26" s="597"/>
      <c r="AG26" s="597"/>
      <c r="AH26" s="597"/>
      <c r="AI26" s="597"/>
      <c r="AJ26" s="597"/>
      <c r="AK26" s="597"/>
      <c r="AL26" s="598" t="s">
        <v>107</v>
      </c>
      <c r="AM26" s="599"/>
      <c r="AN26" s="599"/>
      <c r="AO26" s="600"/>
      <c r="AP26" s="610" t="s">
        <v>273</v>
      </c>
      <c r="AQ26" s="633"/>
      <c r="AR26" s="633"/>
      <c r="AS26" s="633"/>
      <c r="AT26" s="633"/>
      <c r="AU26" s="633"/>
      <c r="AV26" s="633"/>
      <c r="AW26" s="633"/>
      <c r="AX26" s="633"/>
      <c r="AY26" s="633"/>
      <c r="AZ26" s="633"/>
      <c r="BA26" s="633"/>
      <c r="BB26" s="633"/>
      <c r="BC26" s="633"/>
      <c r="BD26" s="633"/>
      <c r="BE26" s="633"/>
      <c r="BF26" s="612"/>
      <c r="BG26" s="593" t="s">
        <v>107</v>
      </c>
      <c r="BH26" s="594"/>
      <c r="BI26" s="594"/>
      <c r="BJ26" s="594"/>
      <c r="BK26" s="594"/>
      <c r="BL26" s="594"/>
      <c r="BM26" s="594"/>
      <c r="BN26" s="595"/>
      <c r="BO26" s="596" t="s">
        <v>107</v>
      </c>
      <c r="BP26" s="596"/>
      <c r="BQ26" s="596"/>
      <c r="BR26" s="596"/>
      <c r="BS26" s="602" t="s">
        <v>107</v>
      </c>
      <c r="BT26" s="594"/>
      <c r="BU26" s="594"/>
      <c r="BV26" s="594"/>
      <c r="BW26" s="594"/>
      <c r="BX26" s="594"/>
      <c r="BY26" s="594"/>
      <c r="BZ26" s="594"/>
      <c r="CA26" s="594"/>
      <c r="CB26" s="603"/>
      <c r="CD26" s="607" t="s">
        <v>274</v>
      </c>
      <c r="CE26" s="608"/>
      <c r="CF26" s="608"/>
      <c r="CG26" s="608"/>
      <c r="CH26" s="608"/>
      <c r="CI26" s="608"/>
      <c r="CJ26" s="608"/>
      <c r="CK26" s="608"/>
      <c r="CL26" s="608"/>
      <c r="CM26" s="608"/>
      <c r="CN26" s="608"/>
      <c r="CO26" s="608"/>
      <c r="CP26" s="608"/>
      <c r="CQ26" s="609"/>
      <c r="CR26" s="593">
        <v>773854</v>
      </c>
      <c r="CS26" s="594"/>
      <c r="CT26" s="594"/>
      <c r="CU26" s="594"/>
      <c r="CV26" s="594"/>
      <c r="CW26" s="594"/>
      <c r="CX26" s="594"/>
      <c r="CY26" s="595"/>
      <c r="CZ26" s="627">
        <v>10.3</v>
      </c>
      <c r="DA26" s="628"/>
      <c r="DB26" s="628"/>
      <c r="DC26" s="629"/>
      <c r="DD26" s="602">
        <v>547889</v>
      </c>
      <c r="DE26" s="594"/>
      <c r="DF26" s="594"/>
      <c r="DG26" s="594"/>
      <c r="DH26" s="594"/>
      <c r="DI26" s="594"/>
      <c r="DJ26" s="594"/>
      <c r="DK26" s="595"/>
      <c r="DL26" s="602" t="s">
        <v>205</v>
      </c>
      <c r="DM26" s="594"/>
      <c r="DN26" s="594"/>
      <c r="DO26" s="594"/>
      <c r="DP26" s="594"/>
      <c r="DQ26" s="594"/>
      <c r="DR26" s="594"/>
      <c r="DS26" s="594"/>
      <c r="DT26" s="594"/>
      <c r="DU26" s="594"/>
      <c r="DV26" s="595"/>
      <c r="DW26" s="598" t="s">
        <v>205</v>
      </c>
      <c r="DX26" s="625"/>
      <c r="DY26" s="625"/>
      <c r="DZ26" s="625"/>
      <c r="EA26" s="625"/>
      <c r="EB26" s="625"/>
      <c r="EC26" s="626"/>
    </row>
    <row r="27" spans="2:133" ht="11.25" customHeight="1">
      <c r="B27" s="590" t="s">
        <v>275</v>
      </c>
      <c r="C27" s="591"/>
      <c r="D27" s="591"/>
      <c r="E27" s="591"/>
      <c r="F27" s="591"/>
      <c r="G27" s="591"/>
      <c r="H27" s="591"/>
      <c r="I27" s="591"/>
      <c r="J27" s="591"/>
      <c r="K27" s="591"/>
      <c r="L27" s="591"/>
      <c r="M27" s="591"/>
      <c r="N27" s="591"/>
      <c r="O27" s="591"/>
      <c r="P27" s="591"/>
      <c r="Q27" s="592"/>
      <c r="R27" s="593">
        <v>2234129</v>
      </c>
      <c r="S27" s="594"/>
      <c r="T27" s="594"/>
      <c r="U27" s="594"/>
      <c r="V27" s="594"/>
      <c r="W27" s="594"/>
      <c r="X27" s="594"/>
      <c r="Y27" s="595"/>
      <c r="Z27" s="596">
        <v>29.2</v>
      </c>
      <c r="AA27" s="596"/>
      <c r="AB27" s="596"/>
      <c r="AC27" s="596"/>
      <c r="AD27" s="597" t="s">
        <v>107</v>
      </c>
      <c r="AE27" s="597"/>
      <c r="AF27" s="597"/>
      <c r="AG27" s="597"/>
      <c r="AH27" s="597"/>
      <c r="AI27" s="597"/>
      <c r="AJ27" s="597"/>
      <c r="AK27" s="597"/>
      <c r="AL27" s="598" t="s">
        <v>107</v>
      </c>
      <c r="AM27" s="599"/>
      <c r="AN27" s="599"/>
      <c r="AO27" s="600"/>
      <c r="AP27" s="590" t="s">
        <v>276</v>
      </c>
      <c r="AQ27" s="591"/>
      <c r="AR27" s="591"/>
      <c r="AS27" s="591"/>
      <c r="AT27" s="591"/>
      <c r="AU27" s="591"/>
      <c r="AV27" s="591"/>
      <c r="AW27" s="591"/>
      <c r="AX27" s="591"/>
      <c r="AY27" s="591"/>
      <c r="AZ27" s="591"/>
      <c r="BA27" s="591"/>
      <c r="BB27" s="591"/>
      <c r="BC27" s="591"/>
      <c r="BD27" s="591"/>
      <c r="BE27" s="591"/>
      <c r="BF27" s="592"/>
      <c r="BG27" s="593">
        <v>931441</v>
      </c>
      <c r="BH27" s="594"/>
      <c r="BI27" s="594"/>
      <c r="BJ27" s="594"/>
      <c r="BK27" s="594"/>
      <c r="BL27" s="594"/>
      <c r="BM27" s="594"/>
      <c r="BN27" s="595"/>
      <c r="BO27" s="596">
        <v>100</v>
      </c>
      <c r="BP27" s="596"/>
      <c r="BQ27" s="596"/>
      <c r="BR27" s="596"/>
      <c r="BS27" s="602" t="s">
        <v>107</v>
      </c>
      <c r="BT27" s="594"/>
      <c r="BU27" s="594"/>
      <c r="BV27" s="594"/>
      <c r="BW27" s="594"/>
      <c r="BX27" s="594"/>
      <c r="BY27" s="594"/>
      <c r="BZ27" s="594"/>
      <c r="CA27" s="594"/>
      <c r="CB27" s="603"/>
      <c r="CD27" s="607" t="s">
        <v>277</v>
      </c>
      <c r="CE27" s="608"/>
      <c r="CF27" s="608"/>
      <c r="CG27" s="608"/>
      <c r="CH27" s="608"/>
      <c r="CI27" s="608"/>
      <c r="CJ27" s="608"/>
      <c r="CK27" s="608"/>
      <c r="CL27" s="608"/>
      <c r="CM27" s="608"/>
      <c r="CN27" s="608"/>
      <c r="CO27" s="608"/>
      <c r="CP27" s="608"/>
      <c r="CQ27" s="609"/>
      <c r="CR27" s="593">
        <v>583739</v>
      </c>
      <c r="CS27" s="613"/>
      <c r="CT27" s="613"/>
      <c r="CU27" s="613"/>
      <c r="CV27" s="613"/>
      <c r="CW27" s="613"/>
      <c r="CX27" s="613"/>
      <c r="CY27" s="614"/>
      <c r="CZ27" s="627">
        <v>7.8</v>
      </c>
      <c r="DA27" s="628"/>
      <c r="DB27" s="628"/>
      <c r="DC27" s="629"/>
      <c r="DD27" s="602">
        <v>207849</v>
      </c>
      <c r="DE27" s="613"/>
      <c r="DF27" s="613"/>
      <c r="DG27" s="613"/>
      <c r="DH27" s="613"/>
      <c r="DI27" s="613"/>
      <c r="DJ27" s="613"/>
      <c r="DK27" s="614"/>
      <c r="DL27" s="602">
        <v>207845</v>
      </c>
      <c r="DM27" s="613"/>
      <c r="DN27" s="613"/>
      <c r="DO27" s="613"/>
      <c r="DP27" s="613"/>
      <c r="DQ27" s="613"/>
      <c r="DR27" s="613"/>
      <c r="DS27" s="613"/>
      <c r="DT27" s="613"/>
      <c r="DU27" s="613"/>
      <c r="DV27" s="614"/>
      <c r="DW27" s="598">
        <v>5.8</v>
      </c>
      <c r="DX27" s="625"/>
      <c r="DY27" s="625"/>
      <c r="DZ27" s="625"/>
      <c r="EA27" s="625"/>
      <c r="EB27" s="625"/>
      <c r="EC27" s="626"/>
    </row>
    <row r="28" spans="2:133" ht="11.25" customHeight="1">
      <c r="B28" s="590" t="s">
        <v>278</v>
      </c>
      <c r="C28" s="591"/>
      <c r="D28" s="591"/>
      <c r="E28" s="591"/>
      <c r="F28" s="591"/>
      <c r="G28" s="591"/>
      <c r="H28" s="591"/>
      <c r="I28" s="591"/>
      <c r="J28" s="591"/>
      <c r="K28" s="591"/>
      <c r="L28" s="591"/>
      <c r="M28" s="591"/>
      <c r="N28" s="591"/>
      <c r="O28" s="591"/>
      <c r="P28" s="591"/>
      <c r="Q28" s="592"/>
      <c r="R28" s="593">
        <v>14737</v>
      </c>
      <c r="S28" s="594"/>
      <c r="T28" s="594"/>
      <c r="U28" s="594"/>
      <c r="V28" s="594"/>
      <c r="W28" s="594"/>
      <c r="X28" s="594"/>
      <c r="Y28" s="595"/>
      <c r="Z28" s="596">
        <v>0.2</v>
      </c>
      <c r="AA28" s="596"/>
      <c r="AB28" s="596"/>
      <c r="AC28" s="596"/>
      <c r="AD28" s="597" t="s">
        <v>107</v>
      </c>
      <c r="AE28" s="597"/>
      <c r="AF28" s="597"/>
      <c r="AG28" s="597"/>
      <c r="AH28" s="597"/>
      <c r="AI28" s="597"/>
      <c r="AJ28" s="597"/>
      <c r="AK28" s="597"/>
      <c r="AL28" s="598" t="s">
        <v>107</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279</v>
      </c>
      <c r="CE28" s="608"/>
      <c r="CF28" s="608"/>
      <c r="CG28" s="608"/>
      <c r="CH28" s="608"/>
      <c r="CI28" s="608"/>
      <c r="CJ28" s="608"/>
      <c r="CK28" s="608"/>
      <c r="CL28" s="608"/>
      <c r="CM28" s="608"/>
      <c r="CN28" s="608"/>
      <c r="CO28" s="608"/>
      <c r="CP28" s="608"/>
      <c r="CQ28" s="609"/>
      <c r="CR28" s="593">
        <v>768545</v>
      </c>
      <c r="CS28" s="594"/>
      <c r="CT28" s="594"/>
      <c r="CU28" s="594"/>
      <c r="CV28" s="594"/>
      <c r="CW28" s="594"/>
      <c r="CX28" s="594"/>
      <c r="CY28" s="595"/>
      <c r="CZ28" s="627">
        <v>10.199999999999999</v>
      </c>
      <c r="DA28" s="628"/>
      <c r="DB28" s="628"/>
      <c r="DC28" s="629"/>
      <c r="DD28" s="602">
        <v>664725</v>
      </c>
      <c r="DE28" s="594"/>
      <c r="DF28" s="594"/>
      <c r="DG28" s="594"/>
      <c r="DH28" s="594"/>
      <c r="DI28" s="594"/>
      <c r="DJ28" s="594"/>
      <c r="DK28" s="595"/>
      <c r="DL28" s="602">
        <v>664725</v>
      </c>
      <c r="DM28" s="594"/>
      <c r="DN28" s="594"/>
      <c r="DO28" s="594"/>
      <c r="DP28" s="594"/>
      <c r="DQ28" s="594"/>
      <c r="DR28" s="594"/>
      <c r="DS28" s="594"/>
      <c r="DT28" s="594"/>
      <c r="DU28" s="594"/>
      <c r="DV28" s="595"/>
      <c r="DW28" s="598">
        <v>18.399999999999999</v>
      </c>
      <c r="DX28" s="625"/>
      <c r="DY28" s="625"/>
      <c r="DZ28" s="625"/>
      <c r="EA28" s="625"/>
      <c r="EB28" s="625"/>
      <c r="EC28" s="626"/>
    </row>
    <row r="29" spans="2:133" ht="11.25" customHeight="1">
      <c r="B29" s="590" t="s">
        <v>280</v>
      </c>
      <c r="C29" s="591"/>
      <c r="D29" s="591"/>
      <c r="E29" s="591"/>
      <c r="F29" s="591"/>
      <c r="G29" s="591"/>
      <c r="H29" s="591"/>
      <c r="I29" s="591"/>
      <c r="J29" s="591"/>
      <c r="K29" s="591"/>
      <c r="L29" s="591"/>
      <c r="M29" s="591"/>
      <c r="N29" s="591"/>
      <c r="O29" s="591"/>
      <c r="P29" s="591"/>
      <c r="Q29" s="592"/>
      <c r="R29" s="593">
        <v>54300</v>
      </c>
      <c r="S29" s="594"/>
      <c r="T29" s="594"/>
      <c r="U29" s="594"/>
      <c r="V29" s="594"/>
      <c r="W29" s="594"/>
      <c r="X29" s="594"/>
      <c r="Y29" s="595"/>
      <c r="Z29" s="596">
        <v>0.7</v>
      </c>
      <c r="AA29" s="596"/>
      <c r="AB29" s="596"/>
      <c r="AC29" s="596"/>
      <c r="AD29" s="597" t="s">
        <v>107</v>
      </c>
      <c r="AE29" s="597"/>
      <c r="AF29" s="597"/>
      <c r="AG29" s="597"/>
      <c r="AH29" s="597"/>
      <c r="AI29" s="597"/>
      <c r="AJ29" s="597"/>
      <c r="AK29" s="597"/>
      <c r="AL29" s="598" t="s">
        <v>107</v>
      </c>
      <c r="AM29" s="599"/>
      <c r="AN29" s="599"/>
      <c r="AO29" s="600"/>
      <c r="AP29" s="572" t="s">
        <v>199</v>
      </c>
      <c r="AQ29" s="573"/>
      <c r="AR29" s="573"/>
      <c r="AS29" s="573"/>
      <c r="AT29" s="573"/>
      <c r="AU29" s="573"/>
      <c r="AV29" s="573"/>
      <c r="AW29" s="573"/>
      <c r="AX29" s="573"/>
      <c r="AY29" s="573"/>
      <c r="AZ29" s="573"/>
      <c r="BA29" s="573"/>
      <c r="BB29" s="573"/>
      <c r="BC29" s="573"/>
      <c r="BD29" s="573"/>
      <c r="BE29" s="573"/>
      <c r="BF29" s="574"/>
      <c r="BG29" s="572" t="s">
        <v>281</v>
      </c>
      <c r="BH29" s="634"/>
      <c r="BI29" s="634"/>
      <c r="BJ29" s="634"/>
      <c r="BK29" s="634"/>
      <c r="BL29" s="634"/>
      <c r="BM29" s="634"/>
      <c r="BN29" s="634"/>
      <c r="BO29" s="634"/>
      <c r="BP29" s="634"/>
      <c r="BQ29" s="635"/>
      <c r="BR29" s="572" t="s">
        <v>282</v>
      </c>
      <c r="BS29" s="634"/>
      <c r="BT29" s="634"/>
      <c r="BU29" s="634"/>
      <c r="BV29" s="634"/>
      <c r="BW29" s="634"/>
      <c r="BX29" s="634"/>
      <c r="BY29" s="634"/>
      <c r="BZ29" s="634"/>
      <c r="CA29" s="634"/>
      <c r="CB29" s="635"/>
      <c r="CD29" s="654" t="s">
        <v>283</v>
      </c>
      <c r="CE29" s="655"/>
      <c r="CF29" s="607" t="s">
        <v>284</v>
      </c>
      <c r="CG29" s="608"/>
      <c r="CH29" s="608"/>
      <c r="CI29" s="608"/>
      <c r="CJ29" s="608"/>
      <c r="CK29" s="608"/>
      <c r="CL29" s="608"/>
      <c r="CM29" s="608"/>
      <c r="CN29" s="608"/>
      <c r="CO29" s="608"/>
      <c r="CP29" s="608"/>
      <c r="CQ29" s="609"/>
      <c r="CR29" s="593">
        <v>768545</v>
      </c>
      <c r="CS29" s="613"/>
      <c r="CT29" s="613"/>
      <c r="CU29" s="613"/>
      <c r="CV29" s="613"/>
      <c r="CW29" s="613"/>
      <c r="CX29" s="613"/>
      <c r="CY29" s="614"/>
      <c r="CZ29" s="627">
        <v>10.199999999999999</v>
      </c>
      <c r="DA29" s="628"/>
      <c r="DB29" s="628"/>
      <c r="DC29" s="629"/>
      <c r="DD29" s="602">
        <v>664725</v>
      </c>
      <c r="DE29" s="613"/>
      <c r="DF29" s="613"/>
      <c r="DG29" s="613"/>
      <c r="DH29" s="613"/>
      <c r="DI29" s="613"/>
      <c r="DJ29" s="613"/>
      <c r="DK29" s="614"/>
      <c r="DL29" s="602">
        <v>664725</v>
      </c>
      <c r="DM29" s="613"/>
      <c r="DN29" s="613"/>
      <c r="DO29" s="613"/>
      <c r="DP29" s="613"/>
      <c r="DQ29" s="613"/>
      <c r="DR29" s="613"/>
      <c r="DS29" s="613"/>
      <c r="DT29" s="613"/>
      <c r="DU29" s="613"/>
      <c r="DV29" s="614"/>
      <c r="DW29" s="598">
        <v>18.399999999999999</v>
      </c>
      <c r="DX29" s="625"/>
      <c r="DY29" s="625"/>
      <c r="DZ29" s="625"/>
      <c r="EA29" s="625"/>
      <c r="EB29" s="625"/>
      <c r="EC29" s="626"/>
    </row>
    <row r="30" spans="2:133" ht="11.25" customHeight="1">
      <c r="B30" s="590" t="s">
        <v>285</v>
      </c>
      <c r="C30" s="591"/>
      <c r="D30" s="591"/>
      <c r="E30" s="591"/>
      <c r="F30" s="591"/>
      <c r="G30" s="591"/>
      <c r="H30" s="591"/>
      <c r="I30" s="591"/>
      <c r="J30" s="591"/>
      <c r="K30" s="591"/>
      <c r="L30" s="591"/>
      <c r="M30" s="591"/>
      <c r="N30" s="591"/>
      <c r="O30" s="591"/>
      <c r="P30" s="591"/>
      <c r="Q30" s="592"/>
      <c r="R30" s="593">
        <v>12407</v>
      </c>
      <c r="S30" s="594"/>
      <c r="T30" s="594"/>
      <c r="U30" s="594"/>
      <c r="V30" s="594"/>
      <c r="W30" s="594"/>
      <c r="X30" s="594"/>
      <c r="Y30" s="595"/>
      <c r="Z30" s="596">
        <v>0.2</v>
      </c>
      <c r="AA30" s="596"/>
      <c r="AB30" s="596"/>
      <c r="AC30" s="596"/>
      <c r="AD30" s="597" t="s">
        <v>107</v>
      </c>
      <c r="AE30" s="597"/>
      <c r="AF30" s="597"/>
      <c r="AG30" s="597"/>
      <c r="AH30" s="597"/>
      <c r="AI30" s="597"/>
      <c r="AJ30" s="597"/>
      <c r="AK30" s="597"/>
      <c r="AL30" s="598" t="s">
        <v>107</v>
      </c>
      <c r="AM30" s="599"/>
      <c r="AN30" s="599"/>
      <c r="AO30" s="600"/>
      <c r="AP30" s="639" t="s">
        <v>286</v>
      </c>
      <c r="AQ30" s="640"/>
      <c r="AR30" s="640"/>
      <c r="AS30" s="640"/>
      <c r="AT30" s="645" t="s">
        <v>287</v>
      </c>
      <c r="AU30" s="182"/>
      <c r="AV30" s="182"/>
      <c r="AW30" s="182"/>
      <c r="AX30" s="579" t="s">
        <v>165</v>
      </c>
      <c r="AY30" s="580"/>
      <c r="AZ30" s="580"/>
      <c r="BA30" s="580"/>
      <c r="BB30" s="580"/>
      <c r="BC30" s="580"/>
      <c r="BD30" s="580"/>
      <c r="BE30" s="580"/>
      <c r="BF30" s="581"/>
      <c r="BG30" s="651">
        <v>97.8</v>
      </c>
      <c r="BH30" s="652"/>
      <c r="BI30" s="652"/>
      <c r="BJ30" s="652"/>
      <c r="BK30" s="652"/>
      <c r="BL30" s="652"/>
      <c r="BM30" s="588">
        <v>92.6</v>
      </c>
      <c r="BN30" s="652"/>
      <c r="BO30" s="652"/>
      <c r="BP30" s="652"/>
      <c r="BQ30" s="653"/>
      <c r="BR30" s="651">
        <v>97.3</v>
      </c>
      <c r="BS30" s="652"/>
      <c r="BT30" s="652"/>
      <c r="BU30" s="652"/>
      <c r="BV30" s="652"/>
      <c r="BW30" s="652"/>
      <c r="BX30" s="588">
        <v>91.1</v>
      </c>
      <c r="BY30" s="652"/>
      <c r="BZ30" s="652"/>
      <c r="CA30" s="652"/>
      <c r="CB30" s="653"/>
      <c r="CD30" s="656"/>
      <c r="CE30" s="657"/>
      <c r="CF30" s="607" t="s">
        <v>288</v>
      </c>
      <c r="CG30" s="608"/>
      <c r="CH30" s="608"/>
      <c r="CI30" s="608"/>
      <c r="CJ30" s="608"/>
      <c r="CK30" s="608"/>
      <c r="CL30" s="608"/>
      <c r="CM30" s="608"/>
      <c r="CN30" s="608"/>
      <c r="CO30" s="608"/>
      <c r="CP30" s="608"/>
      <c r="CQ30" s="609"/>
      <c r="CR30" s="593">
        <v>695438</v>
      </c>
      <c r="CS30" s="594"/>
      <c r="CT30" s="594"/>
      <c r="CU30" s="594"/>
      <c r="CV30" s="594"/>
      <c r="CW30" s="594"/>
      <c r="CX30" s="594"/>
      <c r="CY30" s="595"/>
      <c r="CZ30" s="627">
        <v>9.1999999999999993</v>
      </c>
      <c r="DA30" s="628"/>
      <c r="DB30" s="628"/>
      <c r="DC30" s="629"/>
      <c r="DD30" s="602">
        <v>602741</v>
      </c>
      <c r="DE30" s="594"/>
      <c r="DF30" s="594"/>
      <c r="DG30" s="594"/>
      <c r="DH30" s="594"/>
      <c r="DI30" s="594"/>
      <c r="DJ30" s="594"/>
      <c r="DK30" s="595"/>
      <c r="DL30" s="602">
        <v>602741</v>
      </c>
      <c r="DM30" s="594"/>
      <c r="DN30" s="594"/>
      <c r="DO30" s="594"/>
      <c r="DP30" s="594"/>
      <c r="DQ30" s="594"/>
      <c r="DR30" s="594"/>
      <c r="DS30" s="594"/>
      <c r="DT30" s="594"/>
      <c r="DU30" s="594"/>
      <c r="DV30" s="595"/>
      <c r="DW30" s="598">
        <v>16.7</v>
      </c>
      <c r="DX30" s="625"/>
      <c r="DY30" s="625"/>
      <c r="DZ30" s="625"/>
      <c r="EA30" s="625"/>
      <c r="EB30" s="625"/>
      <c r="EC30" s="626"/>
    </row>
    <row r="31" spans="2:133" ht="11.25" customHeight="1">
      <c r="B31" s="590" t="s">
        <v>289</v>
      </c>
      <c r="C31" s="591"/>
      <c r="D31" s="591"/>
      <c r="E31" s="591"/>
      <c r="F31" s="591"/>
      <c r="G31" s="591"/>
      <c r="H31" s="591"/>
      <c r="I31" s="591"/>
      <c r="J31" s="591"/>
      <c r="K31" s="591"/>
      <c r="L31" s="591"/>
      <c r="M31" s="591"/>
      <c r="N31" s="591"/>
      <c r="O31" s="591"/>
      <c r="P31" s="591"/>
      <c r="Q31" s="592"/>
      <c r="R31" s="593">
        <v>73096</v>
      </c>
      <c r="S31" s="594"/>
      <c r="T31" s="594"/>
      <c r="U31" s="594"/>
      <c r="V31" s="594"/>
      <c r="W31" s="594"/>
      <c r="X31" s="594"/>
      <c r="Y31" s="595"/>
      <c r="Z31" s="596">
        <v>1</v>
      </c>
      <c r="AA31" s="596"/>
      <c r="AB31" s="596"/>
      <c r="AC31" s="596"/>
      <c r="AD31" s="597" t="s">
        <v>107</v>
      </c>
      <c r="AE31" s="597"/>
      <c r="AF31" s="597"/>
      <c r="AG31" s="597"/>
      <c r="AH31" s="597"/>
      <c r="AI31" s="597"/>
      <c r="AJ31" s="597"/>
      <c r="AK31" s="597"/>
      <c r="AL31" s="598" t="s">
        <v>107</v>
      </c>
      <c r="AM31" s="599"/>
      <c r="AN31" s="599"/>
      <c r="AO31" s="600"/>
      <c r="AP31" s="641"/>
      <c r="AQ31" s="642"/>
      <c r="AR31" s="642"/>
      <c r="AS31" s="642"/>
      <c r="AT31" s="646"/>
      <c r="AU31" s="181" t="s">
        <v>290</v>
      </c>
      <c r="AV31" s="181"/>
      <c r="AW31" s="181"/>
      <c r="AX31" s="590" t="s">
        <v>291</v>
      </c>
      <c r="AY31" s="591"/>
      <c r="AZ31" s="591"/>
      <c r="BA31" s="591"/>
      <c r="BB31" s="591"/>
      <c r="BC31" s="591"/>
      <c r="BD31" s="591"/>
      <c r="BE31" s="591"/>
      <c r="BF31" s="592"/>
      <c r="BG31" s="648">
        <v>98.1</v>
      </c>
      <c r="BH31" s="613"/>
      <c r="BI31" s="613"/>
      <c r="BJ31" s="613"/>
      <c r="BK31" s="613"/>
      <c r="BL31" s="613"/>
      <c r="BM31" s="599">
        <v>93.1</v>
      </c>
      <c r="BN31" s="649"/>
      <c r="BO31" s="649"/>
      <c r="BP31" s="649"/>
      <c r="BQ31" s="650"/>
      <c r="BR31" s="648">
        <v>97.5</v>
      </c>
      <c r="BS31" s="613"/>
      <c r="BT31" s="613"/>
      <c r="BU31" s="613"/>
      <c r="BV31" s="613"/>
      <c r="BW31" s="613"/>
      <c r="BX31" s="599">
        <v>91.4</v>
      </c>
      <c r="BY31" s="649"/>
      <c r="BZ31" s="649"/>
      <c r="CA31" s="649"/>
      <c r="CB31" s="650"/>
      <c r="CD31" s="656"/>
      <c r="CE31" s="657"/>
      <c r="CF31" s="607" t="s">
        <v>292</v>
      </c>
      <c r="CG31" s="608"/>
      <c r="CH31" s="608"/>
      <c r="CI31" s="608"/>
      <c r="CJ31" s="608"/>
      <c r="CK31" s="608"/>
      <c r="CL31" s="608"/>
      <c r="CM31" s="608"/>
      <c r="CN31" s="608"/>
      <c r="CO31" s="608"/>
      <c r="CP31" s="608"/>
      <c r="CQ31" s="609"/>
      <c r="CR31" s="593">
        <v>73107</v>
      </c>
      <c r="CS31" s="613"/>
      <c r="CT31" s="613"/>
      <c r="CU31" s="613"/>
      <c r="CV31" s="613"/>
      <c r="CW31" s="613"/>
      <c r="CX31" s="613"/>
      <c r="CY31" s="614"/>
      <c r="CZ31" s="627">
        <v>1</v>
      </c>
      <c r="DA31" s="628"/>
      <c r="DB31" s="628"/>
      <c r="DC31" s="629"/>
      <c r="DD31" s="602">
        <v>61984</v>
      </c>
      <c r="DE31" s="613"/>
      <c r="DF31" s="613"/>
      <c r="DG31" s="613"/>
      <c r="DH31" s="613"/>
      <c r="DI31" s="613"/>
      <c r="DJ31" s="613"/>
      <c r="DK31" s="614"/>
      <c r="DL31" s="602">
        <v>61984</v>
      </c>
      <c r="DM31" s="613"/>
      <c r="DN31" s="613"/>
      <c r="DO31" s="613"/>
      <c r="DP31" s="613"/>
      <c r="DQ31" s="613"/>
      <c r="DR31" s="613"/>
      <c r="DS31" s="613"/>
      <c r="DT31" s="613"/>
      <c r="DU31" s="613"/>
      <c r="DV31" s="614"/>
      <c r="DW31" s="598">
        <v>1.7</v>
      </c>
      <c r="DX31" s="625"/>
      <c r="DY31" s="625"/>
      <c r="DZ31" s="625"/>
      <c r="EA31" s="625"/>
      <c r="EB31" s="625"/>
      <c r="EC31" s="626"/>
    </row>
    <row r="32" spans="2:133" ht="11.25" customHeight="1">
      <c r="B32" s="590" t="s">
        <v>293</v>
      </c>
      <c r="C32" s="591"/>
      <c r="D32" s="591"/>
      <c r="E32" s="591"/>
      <c r="F32" s="591"/>
      <c r="G32" s="591"/>
      <c r="H32" s="591"/>
      <c r="I32" s="591"/>
      <c r="J32" s="591"/>
      <c r="K32" s="591"/>
      <c r="L32" s="591"/>
      <c r="M32" s="591"/>
      <c r="N32" s="591"/>
      <c r="O32" s="591"/>
      <c r="P32" s="591"/>
      <c r="Q32" s="592"/>
      <c r="R32" s="593">
        <v>82255</v>
      </c>
      <c r="S32" s="594"/>
      <c r="T32" s="594"/>
      <c r="U32" s="594"/>
      <c r="V32" s="594"/>
      <c r="W32" s="594"/>
      <c r="X32" s="594"/>
      <c r="Y32" s="595"/>
      <c r="Z32" s="596">
        <v>1.1000000000000001</v>
      </c>
      <c r="AA32" s="596"/>
      <c r="AB32" s="596"/>
      <c r="AC32" s="596"/>
      <c r="AD32" s="597">
        <v>3</v>
      </c>
      <c r="AE32" s="597"/>
      <c r="AF32" s="597"/>
      <c r="AG32" s="597"/>
      <c r="AH32" s="597"/>
      <c r="AI32" s="597"/>
      <c r="AJ32" s="597"/>
      <c r="AK32" s="597"/>
      <c r="AL32" s="598">
        <v>0</v>
      </c>
      <c r="AM32" s="599"/>
      <c r="AN32" s="599"/>
      <c r="AO32" s="600"/>
      <c r="AP32" s="643"/>
      <c r="AQ32" s="644"/>
      <c r="AR32" s="644"/>
      <c r="AS32" s="644"/>
      <c r="AT32" s="647"/>
      <c r="AU32" s="183"/>
      <c r="AV32" s="183"/>
      <c r="AW32" s="183"/>
      <c r="AX32" s="636" t="s">
        <v>294</v>
      </c>
      <c r="AY32" s="637"/>
      <c r="AZ32" s="637"/>
      <c r="BA32" s="637"/>
      <c r="BB32" s="637"/>
      <c r="BC32" s="637"/>
      <c r="BD32" s="637"/>
      <c r="BE32" s="637"/>
      <c r="BF32" s="638"/>
      <c r="BG32" s="660">
        <v>96.6</v>
      </c>
      <c r="BH32" s="661"/>
      <c r="BI32" s="661"/>
      <c r="BJ32" s="661"/>
      <c r="BK32" s="661"/>
      <c r="BL32" s="661"/>
      <c r="BM32" s="662">
        <v>89.3</v>
      </c>
      <c r="BN32" s="661"/>
      <c r="BO32" s="661"/>
      <c r="BP32" s="661"/>
      <c r="BQ32" s="663"/>
      <c r="BR32" s="660">
        <v>96</v>
      </c>
      <c r="BS32" s="661"/>
      <c r="BT32" s="661"/>
      <c r="BU32" s="661"/>
      <c r="BV32" s="661"/>
      <c r="BW32" s="661"/>
      <c r="BX32" s="662">
        <v>87.6</v>
      </c>
      <c r="BY32" s="661"/>
      <c r="BZ32" s="661"/>
      <c r="CA32" s="661"/>
      <c r="CB32" s="663"/>
      <c r="CD32" s="658"/>
      <c r="CE32" s="659"/>
      <c r="CF32" s="607" t="s">
        <v>295</v>
      </c>
      <c r="CG32" s="608"/>
      <c r="CH32" s="608"/>
      <c r="CI32" s="608"/>
      <c r="CJ32" s="608"/>
      <c r="CK32" s="608"/>
      <c r="CL32" s="608"/>
      <c r="CM32" s="608"/>
      <c r="CN32" s="608"/>
      <c r="CO32" s="608"/>
      <c r="CP32" s="608"/>
      <c r="CQ32" s="609"/>
      <c r="CR32" s="593" t="s">
        <v>107</v>
      </c>
      <c r="CS32" s="594"/>
      <c r="CT32" s="594"/>
      <c r="CU32" s="594"/>
      <c r="CV32" s="594"/>
      <c r="CW32" s="594"/>
      <c r="CX32" s="594"/>
      <c r="CY32" s="595"/>
      <c r="CZ32" s="627" t="s">
        <v>107</v>
      </c>
      <c r="DA32" s="628"/>
      <c r="DB32" s="628"/>
      <c r="DC32" s="629"/>
      <c r="DD32" s="602" t="s">
        <v>107</v>
      </c>
      <c r="DE32" s="594"/>
      <c r="DF32" s="594"/>
      <c r="DG32" s="594"/>
      <c r="DH32" s="594"/>
      <c r="DI32" s="594"/>
      <c r="DJ32" s="594"/>
      <c r="DK32" s="595"/>
      <c r="DL32" s="602" t="s">
        <v>107</v>
      </c>
      <c r="DM32" s="594"/>
      <c r="DN32" s="594"/>
      <c r="DO32" s="594"/>
      <c r="DP32" s="594"/>
      <c r="DQ32" s="594"/>
      <c r="DR32" s="594"/>
      <c r="DS32" s="594"/>
      <c r="DT32" s="594"/>
      <c r="DU32" s="594"/>
      <c r="DV32" s="595"/>
      <c r="DW32" s="598" t="s">
        <v>107</v>
      </c>
      <c r="DX32" s="625"/>
      <c r="DY32" s="625"/>
      <c r="DZ32" s="625"/>
      <c r="EA32" s="625"/>
      <c r="EB32" s="625"/>
      <c r="EC32" s="626"/>
    </row>
    <row r="33" spans="2:133" ht="11.25" customHeight="1">
      <c r="B33" s="590" t="s">
        <v>296</v>
      </c>
      <c r="C33" s="591"/>
      <c r="D33" s="591"/>
      <c r="E33" s="591"/>
      <c r="F33" s="591"/>
      <c r="G33" s="591"/>
      <c r="H33" s="591"/>
      <c r="I33" s="591"/>
      <c r="J33" s="591"/>
      <c r="K33" s="591"/>
      <c r="L33" s="591"/>
      <c r="M33" s="591"/>
      <c r="N33" s="591"/>
      <c r="O33" s="591"/>
      <c r="P33" s="591"/>
      <c r="Q33" s="592"/>
      <c r="R33" s="593">
        <v>793751</v>
      </c>
      <c r="S33" s="594"/>
      <c r="T33" s="594"/>
      <c r="U33" s="594"/>
      <c r="V33" s="594"/>
      <c r="W33" s="594"/>
      <c r="X33" s="594"/>
      <c r="Y33" s="595"/>
      <c r="Z33" s="596">
        <v>10.4</v>
      </c>
      <c r="AA33" s="596"/>
      <c r="AB33" s="596"/>
      <c r="AC33" s="596"/>
      <c r="AD33" s="597" t="s">
        <v>107</v>
      </c>
      <c r="AE33" s="597"/>
      <c r="AF33" s="597"/>
      <c r="AG33" s="597"/>
      <c r="AH33" s="597"/>
      <c r="AI33" s="597"/>
      <c r="AJ33" s="597"/>
      <c r="AK33" s="597"/>
      <c r="AL33" s="598" t="s">
        <v>107</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297</v>
      </c>
      <c r="CE33" s="608"/>
      <c r="CF33" s="608"/>
      <c r="CG33" s="608"/>
      <c r="CH33" s="608"/>
      <c r="CI33" s="608"/>
      <c r="CJ33" s="608"/>
      <c r="CK33" s="608"/>
      <c r="CL33" s="608"/>
      <c r="CM33" s="608"/>
      <c r="CN33" s="608"/>
      <c r="CO33" s="608"/>
      <c r="CP33" s="608"/>
      <c r="CQ33" s="609"/>
      <c r="CR33" s="593">
        <v>3296801</v>
      </c>
      <c r="CS33" s="613"/>
      <c r="CT33" s="613"/>
      <c r="CU33" s="613"/>
      <c r="CV33" s="613"/>
      <c r="CW33" s="613"/>
      <c r="CX33" s="613"/>
      <c r="CY33" s="614"/>
      <c r="CZ33" s="627">
        <v>43.8</v>
      </c>
      <c r="DA33" s="628"/>
      <c r="DB33" s="628"/>
      <c r="DC33" s="629"/>
      <c r="DD33" s="602">
        <v>2044651</v>
      </c>
      <c r="DE33" s="613"/>
      <c r="DF33" s="613"/>
      <c r="DG33" s="613"/>
      <c r="DH33" s="613"/>
      <c r="DI33" s="613"/>
      <c r="DJ33" s="613"/>
      <c r="DK33" s="614"/>
      <c r="DL33" s="602">
        <v>1434713</v>
      </c>
      <c r="DM33" s="613"/>
      <c r="DN33" s="613"/>
      <c r="DO33" s="613"/>
      <c r="DP33" s="613"/>
      <c r="DQ33" s="613"/>
      <c r="DR33" s="613"/>
      <c r="DS33" s="613"/>
      <c r="DT33" s="613"/>
      <c r="DU33" s="613"/>
      <c r="DV33" s="614"/>
      <c r="DW33" s="598">
        <v>39.700000000000003</v>
      </c>
      <c r="DX33" s="625"/>
      <c r="DY33" s="625"/>
      <c r="DZ33" s="625"/>
      <c r="EA33" s="625"/>
      <c r="EB33" s="625"/>
      <c r="EC33" s="626"/>
    </row>
    <row r="34" spans="2:133" ht="11.25" customHeight="1">
      <c r="B34" s="590" t="s">
        <v>298</v>
      </c>
      <c r="C34" s="591"/>
      <c r="D34" s="591"/>
      <c r="E34" s="591"/>
      <c r="F34" s="591"/>
      <c r="G34" s="591"/>
      <c r="H34" s="591"/>
      <c r="I34" s="591"/>
      <c r="J34" s="591"/>
      <c r="K34" s="591"/>
      <c r="L34" s="591"/>
      <c r="M34" s="591"/>
      <c r="N34" s="591"/>
      <c r="O34" s="591"/>
      <c r="P34" s="591"/>
      <c r="Q34" s="592"/>
      <c r="R34" s="593" t="s">
        <v>107</v>
      </c>
      <c r="S34" s="594"/>
      <c r="T34" s="594"/>
      <c r="U34" s="594"/>
      <c r="V34" s="594"/>
      <c r="W34" s="594"/>
      <c r="X34" s="594"/>
      <c r="Y34" s="595"/>
      <c r="Z34" s="596" t="s">
        <v>107</v>
      </c>
      <c r="AA34" s="596"/>
      <c r="AB34" s="596"/>
      <c r="AC34" s="596"/>
      <c r="AD34" s="597" t="s">
        <v>107</v>
      </c>
      <c r="AE34" s="597"/>
      <c r="AF34" s="597"/>
      <c r="AG34" s="597"/>
      <c r="AH34" s="597"/>
      <c r="AI34" s="597"/>
      <c r="AJ34" s="597"/>
      <c r="AK34" s="597"/>
      <c r="AL34" s="598" t="s">
        <v>107</v>
      </c>
      <c r="AM34" s="599"/>
      <c r="AN34" s="599"/>
      <c r="AO34" s="600"/>
      <c r="AP34" s="186"/>
      <c r="AQ34" s="572" t="s">
        <v>299</v>
      </c>
      <c r="AR34" s="573"/>
      <c r="AS34" s="573"/>
      <c r="AT34" s="573"/>
      <c r="AU34" s="573"/>
      <c r="AV34" s="573"/>
      <c r="AW34" s="573"/>
      <c r="AX34" s="573"/>
      <c r="AY34" s="573"/>
      <c r="AZ34" s="573"/>
      <c r="BA34" s="573"/>
      <c r="BB34" s="573"/>
      <c r="BC34" s="573"/>
      <c r="BD34" s="573"/>
      <c r="BE34" s="573"/>
      <c r="BF34" s="574"/>
      <c r="BG34" s="572" t="s">
        <v>300</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301</v>
      </c>
      <c r="CE34" s="608"/>
      <c r="CF34" s="608"/>
      <c r="CG34" s="608"/>
      <c r="CH34" s="608"/>
      <c r="CI34" s="608"/>
      <c r="CJ34" s="608"/>
      <c r="CK34" s="608"/>
      <c r="CL34" s="608"/>
      <c r="CM34" s="608"/>
      <c r="CN34" s="608"/>
      <c r="CO34" s="608"/>
      <c r="CP34" s="608"/>
      <c r="CQ34" s="609"/>
      <c r="CR34" s="593">
        <v>1382840</v>
      </c>
      <c r="CS34" s="594"/>
      <c r="CT34" s="594"/>
      <c r="CU34" s="594"/>
      <c r="CV34" s="594"/>
      <c r="CW34" s="594"/>
      <c r="CX34" s="594"/>
      <c r="CY34" s="595"/>
      <c r="CZ34" s="627">
        <v>18.399999999999999</v>
      </c>
      <c r="DA34" s="628"/>
      <c r="DB34" s="628"/>
      <c r="DC34" s="629"/>
      <c r="DD34" s="602">
        <v>542483</v>
      </c>
      <c r="DE34" s="594"/>
      <c r="DF34" s="594"/>
      <c r="DG34" s="594"/>
      <c r="DH34" s="594"/>
      <c r="DI34" s="594"/>
      <c r="DJ34" s="594"/>
      <c r="DK34" s="595"/>
      <c r="DL34" s="602">
        <v>494263</v>
      </c>
      <c r="DM34" s="594"/>
      <c r="DN34" s="594"/>
      <c r="DO34" s="594"/>
      <c r="DP34" s="594"/>
      <c r="DQ34" s="594"/>
      <c r="DR34" s="594"/>
      <c r="DS34" s="594"/>
      <c r="DT34" s="594"/>
      <c r="DU34" s="594"/>
      <c r="DV34" s="595"/>
      <c r="DW34" s="598">
        <v>13.7</v>
      </c>
      <c r="DX34" s="625"/>
      <c r="DY34" s="625"/>
      <c r="DZ34" s="625"/>
      <c r="EA34" s="625"/>
      <c r="EB34" s="625"/>
      <c r="EC34" s="626"/>
    </row>
    <row r="35" spans="2:133" ht="11.25" customHeight="1">
      <c r="B35" s="590" t="s">
        <v>302</v>
      </c>
      <c r="C35" s="591"/>
      <c r="D35" s="591"/>
      <c r="E35" s="591"/>
      <c r="F35" s="591"/>
      <c r="G35" s="591"/>
      <c r="H35" s="591"/>
      <c r="I35" s="591"/>
      <c r="J35" s="591"/>
      <c r="K35" s="591"/>
      <c r="L35" s="591"/>
      <c r="M35" s="591"/>
      <c r="N35" s="591"/>
      <c r="O35" s="591"/>
      <c r="P35" s="591"/>
      <c r="Q35" s="592"/>
      <c r="R35" s="593">
        <v>197351</v>
      </c>
      <c r="S35" s="594"/>
      <c r="T35" s="594"/>
      <c r="U35" s="594"/>
      <c r="V35" s="594"/>
      <c r="W35" s="594"/>
      <c r="X35" s="594"/>
      <c r="Y35" s="595"/>
      <c r="Z35" s="596">
        <v>2.6</v>
      </c>
      <c r="AA35" s="596"/>
      <c r="AB35" s="596"/>
      <c r="AC35" s="596"/>
      <c r="AD35" s="597" t="s">
        <v>107</v>
      </c>
      <c r="AE35" s="597"/>
      <c r="AF35" s="597"/>
      <c r="AG35" s="597"/>
      <c r="AH35" s="597"/>
      <c r="AI35" s="597"/>
      <c r="AJ35" s="597"/>
      <c r="AK35" s="597"/>
      <c r="AL35" s="598" t="s">
        <v>107</v>
      </c>
      <c r="AM35" s="599"/>
      <c r="AN35" s="599"/>
      <c r="AO35" s="600"/>
      <c r="AP35" s="186"/>
      <c r="AQ35" s="604" t="s">
        <v>303</v>
      </c>
      <c r="AR35" s="605"/>
      <c r="AS35" s="605"/>
      <c r="AT35" s="605"/>
      <c r="AU35" s="605"/>
      <c r="AV35" s="605"/>
      <c r="AW35" s="605"/>
      <c r="AX35" s="605"/>
      <c r="AY35" s="606"/>
      <c r="AZ35" s="582">
        <v>1075007</v>
      </c>
      <c r="BA35" s="583"/>
      <c r="BB35" s="583"/>
      <c r="BC35" s="583"/>
      <c r="BD35" s="583"/>
      <c r="BE35" s="583"/>
      <c r="BF35" s="664"/>
      <c r="BG35" s="604" t="s">
        <v>304</v>
      </c>
      <c r="BH35" s="605"/>
      <c r="BI35" s="605"/>
      <c r="BJ35" s="605"/>
      <c r="BK35" s="605"/>
      <c r="BL35" s="605"/>
      <c r="BM35" s="605"/>
      <c r="BN35" s="605"/>
      <c r="BO35" s="605"/>
      <c r="BP35" s="605"/>
      <c r="BQ35" s="605"/>
      <c r="BR35" s="605"/>
      <c r="BS35" s="605"/>
      <c r="BT35" s="605"/>
      <c r="BU35" s="606"/>
      <c r="BV35" s="582">
        <v>-148189</v>
      </c>
      <c r="BW35" s="583"/>
      <c r="BX35" s="583"/>
      <c r="BY35" s="583"/>
      <c r="BZ35" s="583"/>
      <c r="CA35" s="583"/>
      <c r="CB35" s="664"/>
      <c r="CD35" s="607" t="s">
        <v>305</v>
      </c>
      <c r="CE35" s="608"/>
      <c r="CF35" s="608"/>
      <c r="CG35" s="608"/>
      <c r="CH35" s="608"/>
      <c r="CI35" s="608"/>
      <c r="CJ35" s="608"/>
      <c r="CK35" s="608"/>
      <c r="CL35" s="608"/>
      <c r="CM35" s="608"/>
      <c r="CN35" s="608"/>
      <c r="CO35" s="608"/>
      <c r="CP35" s="608"/>
      <c r="CQ35" s="609"/>
      <c r="CR35" s="593">
        <v>249190</v>
      </c>
      <c r="CS35" s="613"/>
      <c r="CT35" s="613"/>
      <c r="CU35" s="613"/>
      <c r="CV35" s="613"/>
      <c r="CW35" s="613"/>
      <c r="CX35" s="613"/>
      <c r="CY35" s="614"/>
      <c r="CZ35" s="627">
        <v>3.3</v>
      </c>
      <c r="DA35" s="628"/>
      <c r="DB35" s="628"/>
      <c r="DC35" s="629"/>
      <c r="DD35" s="602">
        <v>115362</v>
      </c>
      <c r="DE35" s="613"/>
      <c r="DF35" s="613"/>
      <c r="DG35" s="613"/>
      <c r="DH35" s="613"/>
      <c r="DI35" s="613"/>
      <c r="DJ35" s="613"/>
      <c r="DK35" s="614"/>
      <c r="DL35" s="602">
        <v>115362</v>
      </c>
      <c r="DM35" s="613"/>
      <c r="DN35" s="613"/>
      <c r="DO35" s="613"/>
      <c r="DP35" s="613"/>
      <c r="DQ35" s="613"/>
      <c r="DR35" s="613"/>
      <c r="DS35" s="613"/>
      <c r="DT35" s="613"/>
      <c r="DU35" s="613"/>
      <c r="DV35" s="614"/>
      <c r="DW35" s="598">
        <v>3.2</v>
      </c>
      <c r="DX35" s="625"/>
      <c r="DY35" s="625"/>
      <c r="DZ35" s="625"/>
      <c r="EA35" s="625"/>
      <c r="EB35" s="625"/>
      <c r="EC35" s="626"/>
    </row>
    <row r="36" spans="2:133" ht="11.25" customHeight="1">
      <c r="B36" s="636" t="s">
        <v>306</v>
      </c>
      <c r="C36" s="637"/>
      <c r="D36" s="637"/>
      <c r="E36" s="637"/>
      <c r="F36" s="637"/>
      <c r="G36" s="637"/>
      <c r="H36" s="637"/>
      <c r="I36" s="637"/>
      <c r="J36" s="637"/>
      <c r="K36" s="637"/>
      <c r="L36" s="637"/>
      <c r="M36" s="637"/>
      <c r="N36" s="637"/>
      <c r="O36" s="637"/>
      <c r="P36" s="637"/>
      <c r="Q36" s="638"/>
      <c r="R36" s="665">
        <v>7642249</v>
      </c>
      <c r="S36" s="666"/>
      <c r="T36" s="666"/>
      <c r="U36" s="666"/>
      <c r="V36" s="666"/>
      <c r="W36" s="666"/>
      <c r="X36" s="666"/>
      <c r="Y36" s="667"/>
      <c r="Z36" s="668">
        <v>100</v>
      </c>
      <c r="AA36" s="668"/>
      <c r="AB36" s="668"/>
      <c r="AC36" s="668"/>
      <c r="AD36" s="669">
        <v>3414742</v>
      </c>
      <c r="AE36" s="669"/>
      <c r="AF36" s="669"/>
      <c r="AG36" s="669"/>
      <c r="AH36" s="669"/>
      <c r="AI36" s="669"/>
      <c r="AJ36" s="669"/>
      <c r="AK36" s="669"/>
      <c r="AL36" s="670">
        <v>100</v>
      </c>
      <c r="AM36" s="662"/>
      <c r="AN36" s="662"/>
      <c r="AO36" s="671"/>
      <c r="AQ36" s="672" t="s">
        <v>307</v>
      </c>
      <c r="AR36" s="673"/>
      <c r="AS36" s="673"/>
      <c r="AT36" s="673"/>
      <c r="AU36" s="673"/>
      <c r="AV36" s="673"/>
      <c r="AW36" s="673"/>
      <c r="AX36" s="673"/>
      <c r="AY36" s="674"/>
      <c r="AZ36" s="593">
        <v>376302</v>
      </c>
      <c r="BA36" s="594"/>
      <c r="BB36" s="594"/>
      <c r="BC36" s="594"/>
      <c r="BD36" s="613"/>
      <c r="BE36" s="613"/>
      <c r="BF36" s="650"/>
      <c r="BG36" s="607" t="s">
        <v>308</v>
      </c>
      <c r="BH36" s="608"/>
      <c r="BI36" s="608"/>
      <c r="BJ36" s="608"/>
      <c r="BK36" s="608"/>
      <c r="BL36" s="608"/>
      <c r="BM36" s="608"/>
      <c r="BN36" s="608"/>
      <c r="BO36" s="608"/>
      <c r="BP36" s="608"/>
      <c r="BQ36" s="608"/>
      <c r="BR36" s="608"/>
      <c r="BS36" s="608"/>
      <c r="BT36" s="608"/>
      <c r="BU36" s="609"/>
      <c r="BV36" s="593">
        <v>-177318</v>
      </c>
      <c r="BW36" s="594"/>
      <c r="BX36" s="594"/>
      <c r="BY36" s="594"/>
      <c r="BZ36" s="594"/>
      <c r="CA36" s="594"/>
      <c r="CB36" s="603"/>
      <c r="CD36" s="607" t="s">
        <v>309</v>
      </c>
      <c r="CE36" s="608"/>
      <c r="CF36" s="608"/>
      <c r="CG36" s="608"/>
      <c r="CH36" s="608"/>
      <c r="CI36" s="608"/>
      <c r="CJ36" s="608"/>
      <c r="CK36" s="608"/>
      <c r="CL36" s="608"/>
      <c r="CM36" s="608"/>
      <c r="CN36" s="608"/>
      <c r="CO36" s="608"/>
      <c r="CP36" s="608"/>
      <c r="CQ36" s="609"/>
      <c r="CR36" s="593">
        <v>855084</v>
      </c>
      <c r="CS36" s="594"/>
      <c r="CT36" s="594"/>
      <c r="CU36" s="594"/>
      <c r="CV36" s="594"/>
      <c r="CW36" s="594"/>
      <c r="CX36" s="594"/>
      <c r="CY36" s="595"/>
      <c r="CZ36" s="627">
        <v>11.4</v>
      </c>
      <c r="DA36" s="628"/>
      <c r="DB36" s="628"/>
      <c r="DC36" s="629"/>
      <c r="DD36" s="602">
        <v>668350</v>
      </c>
      <c r="DE36" s="594"/>
      <c r="DF36" s="594"/>
      <c r="DG36" s="594"/>
      <c r="DH36" s="594"/>
      <c r="DI36" s="594"/>
      <c r="DJ36" s="594"/>
      <c r="DK36" s="595"/>
      <c r="DL36" s="602">
        <v>514009</v>
      </c>
      <c r="DM36" s="594"/>
      <c r="DN36" s="594"/>
      <c r="DO36" s="594"/>
      <c r="DP36" s="594"/>
      <c r="DQ36" s="594"/>
      <c r="DR36" s="594"/>
      <c r="DS36" s="594"/>
      <c r="DT36" s="594"/>
      <c r="DU36" s="594"/>
      <c r="DV36" s="595"/>
      <c r="DW36" s="598">
        <v>14.2</v>
      </c>
      <c r="DX36" s="625"/>
      <c r="DY36" s="625"/>
      <c r="DZ36" s="625"/>
      <c r="EA36" s="625"/>
      <c r="EB36" s="625"/>
      <c r="EC36" s="626"/>
    </row>
    <row r="37" spans="2:133" ht="11.25" customHeight="1">
      <c r="AQ37" s="672" t="s">
        <v>310</v>
      </c>
      <c r="AR37" s="673"/>
      <c r="AS37" s="673"/>
      <c r="AT37" s="673"/>
      <c r="AU37" s="673"/>
      <c r="AV37" s="673"/>
      <c r="AW37" s="673"/>
      <c r="AX37" s="673"/>
      <c r="AY37" s="674"/>
      <c r="AZ37" s="593">
        <v>62000</v>
      </c>
      <c r="BA37" s="594"/>
      <c r="BB37" s="594"/>
      <c r="BC37" s="594"/>
      <c r="BD37" s="613"/>
      <c r="BE37" s="613"/>
      <c r="BF37" s="650"/>
      <c r="BG37" s="607" t="s">
        <v>311</v>
      </c>
      <c r="BH37" s="608"/>
      <c r="BI37" s="608"/>
      <c r="BJ37" s="608"/>
      <c r="BK37" s="608"/>
      <c r="BL37" s="608"/>
      <c r="BM37" s="608"/>
      <c r="BN37" s="608"/>
      <c r="BO37" s="608"/>
      <c r="BP37" s="608"/>
      <c r="BQ37" s="608"/>
      <c r="BR37" s="608"/>
      <c r="BS37" s="608"/>
      <c r="BT37" s="608"/>
      <c r="BU37" s="609"/>
      <c r="BV37" s="593">
        <v>2049</v>
      </c>
      <c r="BW37" s="594"/>
      <c r="BX37" s="594"/>
      <c r="BY37" s="594"/>
      <c r="BZ37" s="594"/>
      <c r="CA37" s="594"/>
      <c r="CB37" s="603"/>
      <c r="CD37" s="607" t="s">
        <v>312</v>
      </c>
      <c r="CE37" s="608"/>
      <c r="CF37" s="608"/>
      <c r="CG37" s="608"/>
      <c r="CH37" s="608"/>
      <c r="CI37" s="608"/>
      <c r="CJ37" s="608"/>
      <c r="CK37" s="608"/>
      <c r="CL37" s="608"/>
      <c r="CM37" s="608"/>
      <c r="CN37" s="608"/>
      <c r="CO37" s="608"/>
      <c r="CP37" s="608"/>
      <c r="CQ37" s="609"/>
      <c r="CR37" s="593">
        <v>94797</v>
      </c>
      <c r="CS37" s="613"/>
      <c r="CT37" s="613"/>
      <c r="CU37" s="613"/>
      <c r="CV37" s="613"/>
      <c r="CW37" s="613"/>
      <c r="CX37" s="613"/>
      <c r="CY37" s="614"/>
      <c r="CZ37" s="627">
        <v>1.3</v>
      </c>
      <c r="DA37" s="628"/>
      <c r="DB37" s="628"/>
      <c r="DC37" s="629"/>
      <c r="DD37" s="602">
        <v>23391</v>
      </c>
      <c r="DE37" s="613"/>
      <c r="DF37" s="613"/>
      <c r="DG37" s="613"/>
      <c r="DH37" s="613"/>
      <c r="DI37" s="613"/>
      <c r="DJ37" s="613"/>
      <c r="DK37" s="614"/>
      <c r="DL37" s="602">
        <v>20308</v>
      </c>
      <c r="DM37" s="613"/>
      <c r="DN37" s="613"/>
      <c r="DO37" s="613"/>
      <c r="DP37" s="613"/>
      <c r="DQ37" s="613"/>
      <c r="DR37" s="613"/>
      <c r="DS37" s="613"/>
      <c r="DT37" s="613"/>
      <c r="DU37" s="613"/>
      <c r="DV37" s="614"/>
      <c r="DW37" s="598">
        <v>0.6</v>
      </c>
      <c r="DX37" s="625"/>
      <c r="DY37" s="625"/>
      <c r="DZ37" s="625"/>
      <c r="EA37" s="625"/>
      <c r="EB37" s="625"/>
      <c r="EC37" s="626"/>
    </row>
    <row r="38" spans="2:133" ht="11.25" customHeight="1">
      <c r="AQ38" s="672" t="s">
        <v>313</v>
      </c>
      <c r="AR38" s="673"/>
      <c r="AS38" s="673"/>
      <c r="AT38" s="673"/>
      <c r="AU38" s="673"/>
      <c r="AV38" s="673"/>
      <c r="AW38" s="673"/>
      <c r="AX38" s="673"/>
      <c r="AY38" s="674"/>
      <c r="AZ38" s="593">
        <v>35928</v>
      </c>
      <c r="BA38" s="594"/>
      <c r="BB38" s="594"/>
      <c r="BC38" s="594"/>
      <c r="BD38" s="613"/>
      <c r="BE38" s="613"/>
      <c r="BF38" s="650"/>
      <c r="BG38" s="607" t="s">
        <v>314</v>
      </c>
      <c r="BH38" s="608"/>
      <c r="BI38" s="608"/>
      <c r="BJ38" s="608"/>
      <c r="BK38" s="608"/>
      <c r="BL38" s="608"/>
      <c r="BM38" s="608"/>
      <c r="BN38" s="608"/>
      <c r="BO38" s="608"/>
      <c r="BP38" s="608"/>
      <c r="BQ38" s="608"/>
      <c r="BR38" s="608"/>
      <c r="BS38" s="608"/>
      <c r="BT38" s="608"/>
      <c r="BU38" s="609"/>
      <c r="BV38" s="593">
        <v>3256</v>
      </c>
      <c r="BW38" s="594"/>
      <c r="BX38" s="594"/>
      <c r="BY38" s="594"/>
      <c r="BZ38" s="594"/>
      <c r="CA38" s="594"/>
      <c r="CB38" s="603"/>
      <c r="CD38" s="607" t="s">
        <v>315</v>
      </c>
      <c r="CE38" s="608"/>
      <c r="CF38" s="608"/>
      <c r="CG38" s="608"/>
      <c r="CH38" s="608"/>
      <c r="CI38" s="608"/>
      <c r="CJ38" s="608"/>
      <c r="CK38" s="608"/>
      <c r="CL38" s="608"/>
      <c r="CM38" s="608"/>
      <c r="CN38" s="608"/>
      <c r="CO38" s="608"/>
      <c r="CP38" s="608"/>
      <c r="CQ38" s="609"/>
      <c r="CR38" s="593">
        <v>611287</v>
      </c>
      <c r="CS38" s="594"/>
      <c r="CT38" s="594"/>
      <c r="CU38" s="594"/>
      <c r="CV38" s="594"/>
      <c r="CW38" s="594"/>
      <c r="CX38" s="594"/>
      <c r="CY38" s="595"/>
      <c r="CZ38" s="627">
        <v>8.1</v>
      </c>
      <c r="DA38" s="628"/>
      <c r="DB38" s="628"/>
      <c r="DC38" s="629"/>
      <c r="DD38" s="602">
        <v>547456</v>
      </c>
      <c r="DE38" s="594"/>
      <c r="DF38" s="594"/>
      <c r="DG38" s="594"/>
      <c r="DH38" s="594"/>
      <c r="DI38" s="594"/>
      <c r="DJ38" s="594"/>
      <c r="DK38" s="595"/>
      <c r="DL38" s="602">
        <v>311079</v>
      </c>
      <c r="DM38" s="594"/>
      <c r="DN38" s="594"/>
      <c r="DO38" s="594"/>
      <c r="DP38" s="594"/>
      <c r="DQ38" s="594"/>
      <c r="DR38" s="594"/>
      <c r="DS38" s="594"/>
      <c r="DT38" s="594"/>
      <c r="DU38" s="594"/>
      <c r="DV38" s="595"/>
      <c r="DW38" s="598">
        <v>8.6</v>
      </c>
      <c r="DX38" s="625"/>
      <c r="DY38" s="625"/>
      <c r="DZ38" s="625"/>
      <c r="EA38" s="625"/>
      <c r="EB38" s="625"/>
      <c r="EC38" s="626"/>
    </row>
    <row r="39" spans="2:133" ht="11.25" customHeight="1">
      <c r="AQ39" s="672" t="s">
        <v>316</v>
      </c>
      <c r="AR39" s="673"/>
      <c r="AS39" s="673"/>
      <c r="AT39" s="673"/>
      <c r="AU39" s="673"/>
      <c r="AV39" s="673"/>
      <c r="AW39" s="673"/>
      <c r="AX39" s="673"/>
      <c r="AY39" s="674"/>
      <c r="AZ39" s="593">
        <v>25418</v>
      </c>
      <c r="BA39" s="594"/>
      <c r="BB39" s="594"/>
      <c r="BC39" s="594"/>
      <c r="BD39" s="613"/>
      <c r="BE39" s="613"/>
      <c r="BF39" s="650"/>
      <c r="BG39" s="678" t="s">
        <v>317</v>
      </c>
      <c r="BH39" s="679"/>
      <c r="BI39" s="679"/>
      <c r="BJ39" s="679"/>
      <c r="BK39" s="679"/>
      <c r="BL39" s="187"/>
      <c r="BM39" s="608" t="s">
        <v>318</v>
      </c>
      <c r="BN39" s="608"/>
      <c r="BO39" s="608"/>
      <c r="BP39" s="608"/>
      <c r="BQ39" s="608"/>
      <c r="BR39" s="608"/>
      <c r="BS39" s="608"/>
      <c r="BT39" s="608"/>
      <c r="BU39" s="609"/>
      <c r="BV39" s="593">
        <v>84</v>
      </c>
      <c r="BW39" s="594"/>
      <c r="BX39" s="594"/>
      <c r="BY39" s="594"/>
      <c r="BZ39" s="594"/>
      <c r="CA39" s="594"/>
      <c r="CB39" s="603"/>
      <c r="CD39" s="607" t="s">
        <v>319</v>
      </c>
      <c r="CE39" s="608"/>
      <c r="CF39" s="608"/>
      <c r="CG39" s="608"/>
      <c r="CH39" s="608"/>
      <c r="CI39" s="608"/>
      <c r="CJ39" s="608"/>
      <c r="CK39" s="608"/>
      <c r="CL39" s="608"/>
      <c r="CM39" s="608"/>
      <c r="CN39" s="608"/>
      <c r="CO39" s="608"/>
      <c r="CP39" s="608"/>
      <c r="CQ39" s="609"/>
      <c r="CR39" s="593">
        <v>171000</v>
      </c>
      <c r="CS39" s="613"/>
      <c r="CT39" s="613"/>
      <c r="CU39" s="613"/>
      <c r="CV39" s="613"/>
      <c r="CW39" s="613"/>
      <c r="CX39" s="613"/>
      <c r="CY39" s="614"/>
      <c r="CZ39" s="627">
        <v>2.2999999999999998</v>
      </c>
      <c r="DA39" s="628"/>
      <c r="DB39" s="628"/>
      <c r="DC39" s="629"/>
      <c r="DD39" s="602">
        <v>171000</v>
      </c>
      <c r="DE39" s="613"/>
      <c r="DF39" s="613"/>
      <c r="DG39" s="613"/>
      <c r="DH39" s="613"/>
      <c r="DI39" s="613"/>
      <c r="DJ39" s="613"/>
      <c r="DK39" s="614"/>
      <c r="DL39" s="602" t="s">
        <v>107</v>
      </c>
      <c r="DM39" s="613"/>
      <c r="DN39" s="613"/>
      <c r="DO39" s="613"/>
      <c r="DP39" s="613"/>
      <c r="DQ39" s="613"/>
      <c r="DR39" s="613"/>
      <c r="DS39" s="613"/>
      <c r="DT39" s="613"/>
      <c r="DU39" s="613"/>
      <c r="DV39" s="614"/>
      <c r="DW39" s="598" t="s">
        <v>107</v>
      </c>
      <c r="DX39" s="625"/>
      <c r="DY39" s="625"/>
      <c r="DZ39" s="625"/>
      <c r="EA39" s="625"/>
      <c r="EB39" s="625"/>
      <c r="EC39" s="626"/>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320</v>
      </c>
      <c r="AR40" s="673"/>
      <c r="AS40" s="673"/>
      <c r="AT40" s="673"/>
      <c r="AU40" s="673"/>
      <c r="AV40" s="673"/>
      <c r="AW40" s="673"/>
      <c r="AX40" s="673"/>
      <c r="AY40" s="674"/>
      <c r="AZ40" s="593">
        <v>295229</v>
      </c>
      <c r="BA40" s="594"/>
      <c r="BB40" s="594"/>
      <c r="BC40" s="594"/>
      <c r="BD40" s="613"/>
      <c r="BE40" s="613"/>
      <c r="BF40" s="650"/>
      <c r="BG40" s="678"/>
      <c r="BH40" s="679"/>
      <c r="BI40" s="679"/>
      <c r="BJ40" s="679"/>
      <c r="BK40" s="679"/>
      <c r="BL40" s="187"/>
      <c r="BM40" s="608" t="s">
        <v>321</v>
      </c>
      <c r="BN40" s="608"/>
      <c r="BO40" s="608"/>
      <c r="BP40" s="608"/>
      <c r="BQ40" s="608"/>
      <c r="BR40" s="608"/>
      <c r="BS40" s="608"/>
      <c r="BT40" s="608"/>
      <c r="BU40" s="609"/>
      <c r="BV40" s="593">
        <v>89</v>
      </c>
      <c r="BW40" s="594"/>
      <c r="BX40" s="594"/>
      <c r="BY40" s="594"/>
      <c r="BZ40" s="594"/>
      <c r="CA40" s="594"/>
      <c r="CB40" s="603"/>
      <c r="CD40" s="607" t="s">
        <v>322</v>
      </c>
      <c r="CE40" s="608"/>
      <c r="CF40" s="608"/>
      <c r="CG40" s="608"/>
      <c r="CH40" s="608"/>
      <c r="CI40" s="608"/>
      <c r="CJ40" s="608"/>
      <c r="CK40" s="608"/>
      <c r="CL40" s="608"/>
      <c r="CM40" s="608"/>
      <c r="CN40" s="608"/>
      <c r="CO40" s="608"/>
      <c r="CP40" s="608"/>
      <c r="CQ40" s="609"/>
      <c r="CR40" s="593">
        <v>27400</v>
      </c>
      <c r="CS40" s="594"/>
      <c r="CT40" s="594"/>
      <c r="CU40" s="594"/>
      <c r="CV40" s="594"/>
      <c r="CW40" s="594"/>
      <c r="CX40" s="594"/>
      <c r="CY40" s="595"/>
      <c r="CZ40" s="627">
        <v>0.4</v>
      </c>
      <c r="DA40" s="628"/>
      <c r="DB40" s="628"/>
      <c r="DC40" s="629"/>
      <c r="DD40" s="602" t="s">
        <v>107</v>
      </c>
      <c r="DE40" s="594"/>
      <c r="DF40" s="594"/>
      <c r="DG40" s="594"/>
      <c r="DH40" s="594"/>
      <c r="DI40" s="594"/>
      <c r="DJ40" s="594"/>
      <c r="DK40" s="595"/>
      <c r="DL40" s="602" t="s">
        <v>107</v>
      </c>
      <c r="DM40" s="594"/>
      <c r="DN40" s="594"/>
      <c r="DO40" s="594"/>
      <c r="DP40" s="594"/>
      <c r="DQ40" s="594"/>
      <c r="DR40" s="594"/>
      <c r="DS40" s="594"/>
      <c r="DT40" s="594"/>
      <c r="DU40" s="594"/>
      <c r="DV40" s="595"/>
      <c r="DW40" s="598" t="s">
        <v>107</v>
      </c>
      <c r="DX40" s="625"/>
      <c r="DY40" s="625"/>
      <c r="DZ40" s="625"/>
      <c r="EA40" s="625"/>
      <c r="EB40" s="625"/>
      <c r="EC40" s="626"/>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5" t="s">
        <v>323</v>
      </c>
      <c r="AR41" s="616"/>
      <c r="AS41" s="616"/>
      <c r="AT41" s="616"/>
      <c r="AU41" s="616"/>
      <c r="AV41" s="616"/>
      <c r="AW41" s="616"/>
      <c r="AX41" s="616"/>
      <c r="AY41" s="617"/>
      <c r="AZ41" s="665">
        <v>280130</v>
      </c>
      <c r="BA41" s="666"/>
      <c r="BB41" s="666"/>
      <c r="BC41" s="666"/>
      <c r="BD41" s="661"/>
      <c r="BE41" s="661"/>
      <c r="BF41" s="663"/>
      <c r="BG41" s="680"/>
      <c r="BH41" s="681"/>
      <c r="BI41" s="681"/>
      <c r="BJ41" s="681"/>
      <c r="BK41" s="681"/>
      <c r="BL41" s="189"/>
      <c r="BM41" s="616" t="s">
        <v>324</v>
      </c>
      <c r="BN41" s="616"/>
      <c r="BO41" s="616"/>
      <c r="BP41" s="616"/>
      <c r="BQ41" s="616"/>
      <c r="BR41" s="616"/>
      <c r="BS41" s="616"/>
      <c r="BT41" s="616"/>
      <c r="BU41" s="617"/>
      <c r="BV41" s="665">
        <v>243</v>
      </c>
      <c r="BW41" s="666"/>
      <c r="BX41" s="666"/>
      <c r="BY41" s="666"/>
      <c r="BZ41" s="666"/>
      <c r="CA41" s="666"/>
      <c r="CB41" s="675"/>
      <c r="CD41" s="607" t="s">
        <v>325</v>
      </c>
      <c r="CE41" s="608"/>
      <c r="CF41" s="608"/>
      <c r="CG41" s="608"/>
      <c r="CH41" s="608"/>
      <c r="CI41" s="608"/>
      <c r="CJ41" s="608"/>
      <c r="CK41" s="608"/>
      <c r="CL41" s="608"/>
      <c r="CM41" s="608"/>
      <c r="CN41" s="608"/>
      <c r="CO41" s="608"/>
      <c r="CP41" s="608"/>
      <c r="CQ41" s="609"/>
      <c r="CR41" s="593" t="s">
        <v>205</v>
      </c>
      <c r="CS41" s="613"/>
      <c r="CT41" s="613"/>
      <c r="CU41" s="613"/>
      <c r="CV41" s="613"/>
      <c r="CW41" s="613"/>
      <c r="CX41" s="613"/>
      <c r="CY41" s="614"/>
      <c r="CZ41" s="627" t="s">
        <v>205</v>
      </c>
      <c r="DA41" s="628"/>
      <c r="DB41" s="628"/>
      <c r="DC41" s="629"/>
      <c r="DD41" s="602" t="s">
        <v>205</v>
      </c>
      <c r="DE41" s="613"/>
      <c r="DF41" s="613"/>
      <c r="DG41" s="613"/>
      <c r="DH41" s="613"/>
      <c r="DI41" s="613"/>
      <c r="DJ41" s="613"/>
      <c r="DK41" s="614"/>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326</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327</v>
      </c>
      <c r="CE42" s="591"/>
      <c r="CF42" s="591"/>
      <c r="CG42" s="591"/>
      <c r="CH42" s="591"/>
      <c r="CI42" s="591"/>
      <c r="CJ42" s="591"/>
      <c r="CK42" s="591"/>
      <c r="CL42" s="591"/>
      <c r="CM42" s="591"/>
      <c r="CN42" s="591"/>
      <c r="CO42" s="591"/>
      <c r="CP42" s="591"/>
      <c r="CQ42" s="592"/>
      <c r="CR42" s="593">
        <v>1699673</v>
      </c>
      <c r="CS42" s="594"/>
      <c r="CT42" s="594"/>
      <c r="CU42" s="594"/>
      <c r="CV42" s="594"/>
      <c r="CW42" s="594"/>
      <c r="CX42" s="594"/>
      <c r="CY42" s="595"/>
      <c r="CZ42" s="627">
        <v>22.6</v>
      </c>
      <c r="DA42" s="676"/>
      <c r="DB42" s="676"/>
      <c r="DC42" s="677"/>
      <c r="DD42" s="602">
        <v>242010</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328</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329</v>
      </c>
      <c r="CE43" s="591"/>
      <c r="CF43" s="591"/>
      <c r="CG43" s="591"/>
      <c r="CH43" s="591"/>
      <c r="CI43" s="591"/>
      <c r="CJ43" s="591"/>
      <c r="CK43" s="591"/>
      <c r="CL43" s="591"/>
      <c r="CM43" s="591"/>
      <c r="CN43" s="591"/>
      <c r="CO43" s="591"/>
      <c r="CP43" s="591"/>
      <c r="CQ43" s="592"/>
      <c r="CR43" s="593">
        <v>24940</v>
      </c>
      <c r="CS43" s="613"/>
      <c r="CT43" s="613"/>
      <c r="CU43" s="613"/>
      <c r="CV43" s="613"/>
      <c r="CW43" s="613"/>
      <c r="CX43" s="613"/>
      <c r="CY43" s="614"/>
      <c r="CZ43" s="627">
        <v>0.3</v>
      </c>
      <c r="DA43" s="628"/>
      <c r="DB43" s="628"/>
      <c r="DC43" s="629"/>
      <c r="DD43" s="602">
        <v>24940</v>
      </c>
      <c r="DE43" s="613"/>
      <c r="DF43" s="613"/>
      <c r="DG43" s="613"/>
      <c r="DH43" s="613"/>
      <c r="DI43" s="613"/>
      <c r="DJ43" s="613"/>
      <c r="DK43" s="614"/>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330</v>
      </c>
      <c r="CD44" s="699" t="s">
        <v>283</v>
      </c>
      <c r="CE44" s="700"/>
      <c r="CF44" s="590" t="s">
        <v>331</v>
      </c>
      <c r="CG44" s="591"/>
      <c r="CH44" s="591"/>
      <c r="CI44" s="591"/>
      <c r="CJ44" s="591"/>
      <c r="CK44" s="591"/>
      <c r="CL44" s="591"/>
      <c r="CM44" s="591"/>
      <c r="CN44" s="591"/>
      <c r="CO44" s="591"/>
      <c r="CP44" s="591"/>
      <c r="CQ44" s="592"/>
      <c r="CR44" s="593">
        <v>1676369</v>
      </c>
      <c r="CS44" s="594"/>
      <c r="CT44" s="594"/>
      <c r="CU44" s="594"/>
      <c r="CV44" s="594"/>
      <c r="CW44" s="594"/>
      <c r="CX44" s="594"/>
      <c r="CY44" s="595"/>
      <c r="CZ44" s="627">
        <v>22.3</v>
      </c>
      <c r="DA44" s="676"/>
      <c r="DB44" s="676"/>
      <c r="DC44" s="677"/>
      <c r="DD44" s="602">
        <v>218706</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332</v>
      </c>
      <c r="CG45" s="591"/>
      <c r="CH45" s="591"/>
      <c r="CI45" s="591"/>
      <c r="CJ45" s="591"/>
      <c r="CK45" s="591"/>
      <c r="CL45" s="591"/>
      <c r="CM45" s="591"/>
      <c r="CN45" s="591"/>
      <c r="CO45" s="591"/>
      <c r="CP45" s="591"/>
      <c r="CQ45" s="592"/>
      <c r="CR45" s="593">
        <v>174783</v>
      </c>
      <c r="CS45" s="613"/>
      <c r="CT45" s="613"/>
      <c r="CU45" s="613"/>
      <c r="CV45" s="613"/>
      <c r="CW45" s="613"/>
      <c r="CX45" s="613"/>
      <c r="CY45" s="614"/>
      <c r="CZ45" s="627">
        <v>2.2999999999999998</v>
      </c>
      <c r="DA45" s="628"/>
      <c r="DB45" s="628"/>
      <c r="DC45" s="629"/>
      <c r="DD45" s="602">
        <v>7596</v>
      </c>
      <c r="DE45" s="613"/>
      <c r="DF45" s="613"/>
      <c r="DG45" s="613"/>
      <c r="DH45" s="613"/>
      <c r="DI45" s="613"/>
      <c r="DJ45" s="613"/>
      <c r="DK45" s="614"/>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333</v>
      </c>
      <c r="CG46" s="591"/>
      <c r="CH46" s="591"/>
      <c r="CI46" s="591"/>
      <c r="CJ46" s="591"/>
      <c r="CK46" s="591"/>
      <c r="CL46" s="591"/>
      <c r="CM46" s="591"/>
      <c r="CN46" s="591"/>
      <c r="CO46" s="591"/>
      <c r="CP46" s="591"/>
      <c r="CQ46" s="592"/>
      <c r="CR46" s="593">
        <v>1501586</v>
      </c>
      <c r="CS46" s="594"/>
      <c r="CT46" s="594"/>
      <c r="CU46" s="594"/>
      <c r="CV46" s="594"/>
      <c r="CW46" s="594"/>
      <c r="CX46" s="594"/>
      <c r="CY46" s="595"/>
      <c r="CZ46" s="627">
        <v>20</v>
      </c>
      <c r="DA46" s="676"/>
      <c r="DB46" s="676"/>
      <c r="DC46" s="677"/>
      <c r="DD46" s="602">
        <v>211110</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334</v>
      </c>
      <c r="CG47" s="591"/>
      <c r="CH47" s="591"/>
      <c r="CI47" s="591"/>
      <c r="CJ47" s="591"/>
      <c r="CK47" s="591"/>
      <c r="CL47" s="591"/>
      <c r="CM47" s="591"/>
      <c r="CN47" s="591"/>
      <c r="CO47" s="591"/>
      <c r="CP47" s="591"/>
      <c r="CQ47" s="592"/>
      <c r="CR47" s="593">
        <v>23304</v>
      </c>
      <c r="CS47" s="613"/>
      <c r="CT47" s="613"/>
      <c r="CU47" s="613"/>
      <c r="CV47" s="613"/>
      <c r="CW47" s="613"/>
      <c r="CX47" s="613"/>
      <c r="CY47" s="614"/>
      <c r="CZ47" s="627">
        <v>0.3</v>
      </c>
      <c r="DA47" s="628"/>
      <c r="DB47" s="628"/>
      <c r="DC47" s="629"/>
      <c r="DD47" s="602">
        <v>23304</v>
      </c>
      <c r="DE47" s="613"/>
      <c r="DF47" s="613"/>
      <c r="DG47" s="613"/>
      <c r="DH47" s="613"/>
      <c r="DI47" s="613"/>
      <c r="DJ47" s="613"/>
      <c r="DK47" s="614"/>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335</v>
      </c>
      <c r="CG48" s="591"/>
      <c r="CH48" s="591"/>
      <c r="CI48" s="591"/>
      <c r="CJ48" s="591"/>
      <c r="CK48" s="591"/>
      <c r="CL48" s="591"/>
      <c r="CM48" s="591"/>
      <c r="CN48" s="591"/>
      <c r="CO48" s="591"/>
      <c r="CP48" s="591"/>
      <c r="CQ48" s="592"/>
      <c r="CR48" s="593" t="s">
        <v>116</v>
      </c>
      <c r="CS48" s="594"/>
      <c r="CT48" s="594"/>
      <c r="CU48" s="594"/>
      <c r="CV48" s="594"/>
      <c r="CW48" s="594"/>
      <c r="CX48" s="594"/>
      <c r="CY48" s="595"/>
      <c r="CZ48" s="627" t="s">
        <v>116</v>
      </c>
      <c r="DA48" s="676"/>
      <c r="DB48" s="676"/>
      <c r="DC48" s="677"/>
      <c r="DD48" s="602" t="s">
        <v>116</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336</v>
      </c>
      <c r="CE49" s="637"/>
      <c r="CF49" s="637"/>
      <c r="CG49" s="637"/>
      <c r="CH49" s="637"/>
      <c r="CI49" s="637"/>
      <c r="CJ49" s="637"/>
      <c r="CK49" s="637"/>
      <c r="CL49" s="637"/>
      <c r="CM49" s="637"/>
      <c r="CN49" s="637"/>
      <c r="CO49" s="637"/>
      <c r="CP49" s="637"/>
      <c r="CQ49" s="638"/>
      <c r="CR49" s="665">
        <v>7524889</v>
      </c>
      <c r="CS49" s="661"/>
      <c r="CT49" s="661"/>
      <c r="CU49" s="661"/>
      <c r="CV49" s="661"/>
      <c r="CW49" s="661"/>
      <c r="CX49" s="661"/>
      <c r="CY49" s="688"/>
      <c r="CZ49" s="689">
        <v>100</v>
      </c>
      <c r="DA49" s="690"/>
      <c r="DB49" s="690"/>
      <c r="DC49" s="691"/>
      <c r="DD49" s="692">
        <v>4104049</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A7F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BK21" sqref="BK21"/>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337</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338</v>
      </c>
      <c r="DK2" s="735"/>
      <c r="DL2" s="735"/>
      <c r="DM2" s="735"/>
      <c r="DN2" s="735"/>
      <c r="DO2" s="736"/>
      <c r="DP2" s="200"/>
      <c r="DQ2" s="734" t="s">
        <v>339</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340</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341</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342</v>
      </c>
      <c r="B5" s="729"/>
      <c r="C5" s="729"/>
      <c r="D5" s="729"/>
      <c r="E5" s="729"/>
      <c r="F5" s="729"/>
      <c r="G5" s="729"/>
      <c r="H5" s="729"/>
      <c r="I5" s="729"/>
      <c r="J5" s="729"/>
      <c r="K5" s="729"/>
      <c r="L5" s="729"/>
      <c r="M5" s="729"/>
      <c r="N5" s="729"/>
      <c r="O5" s="729"/>
      <c r="P5" s="730"/>
      <c r="Q5" s="705" t="s">
        <v>343</v>
      </c>
      <c r="R5" s="706"/>
      <c r="S5" s="706"/>
      <c r="T5" s="706"/>
      <c r="U5" s="707"/>
      <c r="V5" s="705" t="s">
        <v>344</v>
      </c>
      <c r="W5" s="706"/>
      <c r="X5" s="706"/>
      <c r="Y5" s="706"/>
      <c r="Z5" s="707"/>
      <c r="AA5" s="705" t="s">
        <v>345</v>
      </c>
      <c r="AB5" s="706"/>
      <c r="AC5" s="706"/>
      <c r="AD5" s="706"/>
      <c r="AE5" s="706"/>
      <c r="AF5" s="738" t="s">
        <v>346</v>
      </c>
      <c r="AG5" s="706"/>
      <c r="AH5" s="706"/>
      <c r="AI5" s="706"/>
      <c r="AJ5" s="717"/>
      <c r="AK5" s="706" t="s">
        <v>347</v>
      </c>
      <c r="AL5" s="706"/>
      <c r="AM5" s="706"/>
      <c r="AN5" s="706"/>
      <c r="AO5" s="707"/>
      <c r="AP5" s="705" t="s">
        <v>348</v>
      </c>
      <c r="AQ5" s="706"/>
      <c r="AR5" s="706"/>
      <c r="AS5" s="706"/>
      <c r="AT5" s="707"/>
      <c r="AU5" s="705" t="s">
        <v>349</v>
      </c>
      <c r="AV5" s="706"/>
      <c r="AW5" s="706"/>
      <c r="AX5" s="706"/>
      <c r="AY5" s="717"/>
      <c r="AZ5" s="207"/>
      <c r="BA5" s="207"/>
      <c r="BB5" s="207"/>
      <c r="BC5" s="207"/>
      <c r="BD5" s="207"/>
      <c r="BE5" s="208"/>
      <c r="BF5" s="208"/>
      <c r="BG5" s="208"/>
      <c r="BH5" s="208"/>
      <c r="BI5" s="208"/>
      <c r="BJ5" s="208"/>
      <c r="BK5" s="208"/>
      <c r="BL5" s="208"/>
      <c r="BM5" s="208"/>
      <c r="BN5" s="208"/>
      <c r="BO5" s="208"/>
      <c r="BP5" s="208"/>
      <c r="BQ5" s="728" t="s">
        <v>350</v>
      </c>
      <c r="BR5" s="729"/>
      <c r="BS5" s="729"/>
      <c r="BT5" s="729"/>
      <c r="BU5" s="729"/>
      <c r="BV5" s="729"/>
      <c r="BW5" s="729"/>
      <c r="BX5" s="729"/>
      <c r="BY5" s="729"/>
      <c r="BZ5" s="729"/>
      <c r="CA5" s="729"/>
      <c r="CB5" s="729"/>
      <c r="CC5" s="729"/>
      <c r="CD5" s="729"/>
      <c r="CE5" s="729"/>
      <c r="CF5" s="729"/>
      <c r="CG5" s="730"/>
      <c r="CH5" s="705" t="s">
        <v>351</v>
      </c>
      <c r="CI5" s="706"/>
      <c r="CJ5" s="706"/>
      <c r="CK5" s="706"/>
      <c r="CL5" s="707"/>
      <c r="CM5" s="705" t="s">
        <v>352</v>
      </c>
      <c r="CN5" s="706"/>
      <c r="CO5" s="706"/>
      <c r="CP5" s="706"/>
      <c r="CQ5" s="707"/>
      <c r="CR5" s="705" t="s">
        <v>353</v>
      </c>
      <c r="CS5" s="706"/>
      <c r="CT5" s="706"/>
      <c r="CU5" s="706"/>
      <c r="CV5" s="707"/>
      <c r="CW5" s="705" t="s">
        <v>354</v>
      </c>
      <c r="CX5" s="706"/>
      <c r="CY5" s="706"/>
      <c r="CZ5" s="706"/>
      <c r="DA5" s="707"/>
      <c r="DB5" s="705" t="s">
        <v>355</v>
      </c>
      <c r="DC5" s="706"/>
      <c r="DD5" s="706"/>
      <c r="DE5" s="706"/>
      <c r="DF5" s="707"/>
      <c r="DG5" s="711" t="s">
        <v>356</v>
      </c>
      <c r="DH5" s="712"/>
      <c r="DI5" s="712"/>
      <c r="DJ5" s="712"/>
      <c r="DK5" s="713"/>
      <c r="DL5" s="711" t="s">
        <v>357</v>
      </c>
      <c r="DM5" s="712"/>
      <c r="DN5" s="712"/>
      <c r="DO5" s="712"/>
      <c r="DP5" s="713"/>
      <c r="DQ5" s="705" t="s">
        <v>358</v>
      </c>
      <c r="DR5" s="706"/>
      <c r="DS5" s="706"/>
      <c r="DT5" s="706"/>
      <c r="DU5" s="707"/>
      <c r="DV5" s="705" t="s">
        <v>349</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359</v>
      </c>
      <c r="C7" s="720"/>
      <c r="D7" s="720"/>
      <c r="E7" s="720"/>
      <c r="F7" s="720"/>
      <c r="G7" s="720"/>
      <c r="H7" s="720"/>
      <c r="I7" s="720"/>
      <c r="J7" s="720"/>
      <c r="K7" s="720"/>
      <c r="L7" s="720"/>
      <c r="M7" s="720"/>
      <c r="N7" s="720"/>
      <c r="O7" s="720"/>
      <c r="P7" s="721"/>
      <c r="Q7" s="722">
        <v>7642</v>
      </c>
      <c r="R7" s="723"/>
      <c r="S7" s="723"/>
      <c r="T7" s="723"/>
      <c r="U7" s="723"/>
      <c r="V7" s="723">
        <v>7525</v>
      </c>
      <c r="W7" s="723"/>
      <c r="X7" s="723"/>
      <c r="Y7" s="723"/>
      <c r="Z7" s="723"/>
      <c r="AA7" s="723">
        <v>117</v>
      </c>
      <c r="AB7" s="723"/>
      <c r="AC7" s="723"/>
      <c r="AD7" s="723"/>
      <c r="AE7" s="724"/>
      <c r="AF7" s="725">
        <v>79</v>
      </c>
      <c r="AG7" s="726"/>
      <c r="AH7" s="726"/>
      <c r="AI7" s="726"/>
      <c r="AJ7" s="727"/>
      <c r="AK7" s="762">
        <v>12</v>
      </c>
      <c r="AL7" s="763"/>
      <c r="AM7" s="763"/>
      <c r="AN7" s="763"/>
      <c r="AO7" s="763"/>
      <c r="AP7" s="763">
        <v>7376</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c r="BT7" s="767"/>
      <c r="BU7" s="767"/>
      <c r="BV7" s="767"/>
      <c r="BW7" s="767"/>
      <c r="BX7" s="767"/>
      <c r="BY7" s="767"/>
      <c r="BZ7" s="767"/>
      <c r="CA7" s="767"/>
      <c r="CB7" s="767"/>
      <c r="CC7" s="767"/>
      <c r="CD7" s="767"/>
      <c r="CE7" s="767"/>
      <c r="CF7" s="767"/>
      <c r="CG7" s="768"/>
      <c r="CH7" s="759"/>
      <c r="CI7" s="760"/>
      <c r="CJ7" s="760"/>
      <c r="CK7" s="760"/>
      <c r="CL7" s="761"/>
      <c r="CM7" s="759"/>
      <c r="CN7" s="760"/>
      <c r="CO7" s="760"/>
      <c r="CP7" s="760"/>
      <c r="CQ7" s="761"/>
      <c r="CR7" s="759"/>
      <c r="CS7" s="760"/>
      <c r="CT7" s="760"/>
      <c r="CU7" s="760"/>
      <c r="CV7" s="761"/>
      <c r="CW7" s="759"/>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360</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361</v>
      </c>
      <c r="B23" s="778" t="s">
        <v>362</v>
      </c>
      <c r="C23" s="779"/>
      <c r="D23" s="779"/>
      <c r="E23" s="779"/>
      <c r="F23" s="779"/>
      <c r="G23" s="779"/>
      <c r="H23" s="779"/>
      <c r="I23" s="779"/>
      <c r="J23" s="779"/>
      <c r="K23" s="779"/>
      <c r="L23" s="779"/>
      <c r="M23" s="779"/>
      <c r="N23" s="779"/>
      <c r="O23" s="779"/>
      <c r="P23" s="780"/>
      <c r="Q23" s="781">
        <v>7642</v>
      </c>
      <c r="R23" s="782"/>
      <c r="S23" s="782"/>
      <c r="T23" s="782"/>
      <c r="U23" s="782"/>
      <c r="V23" s="782">
        <v>7525</v>
      </c>
      <c r="W23" s="782"/>
      <c r="X23" s="782"/>
      <c r="Y23" s="782"/>
      <c r="Z23" s="782"/>
      <c r="AA23" s="782">
        <v>117</v>
      </c>
      <c r="AB23" s="782"/>
      <c r="AC23" s="782"/>
      <c r="AD23" s="782"/>
      <c r="AE23" s="783"/>
      <c r="AF23" s="784">
        <v>79</v>
      </c>
      <c r="AG23" s="782"/>
      <c r="AH23" s="782"/>
      <c r="AI23" s="782"/>
      <c r="AJ23" s="785"/>
      <c r="AK23" s="786"/>
      <c r="AL23" s="787"/>
      <c r="AM23" s="787"/>
      <c r="AN23" s="787"/>
      <c r="AO23" s="787"/>
      <c r="AP23" s="782">
        <v>7376</v>
      </c>
      <c r="AQ23" s="782"/>
      <c r="AR23" s="782"/>
      <c r="AS23" s="782"/>
      <c r="AT23" s="782"/>
      <c r="AU23" s="788"/>
      <c r="AV23" s="788"/>
      <c r="AW23" s="788"/>
      <c r="AX23" s="788"/>
      <c r="AY23" s="789"/>
      <c r="AZ23" s="797" t="s">
        <v>363</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364</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365</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342</v>
      </c>
      <c r="B26" s="729"/>
      <c r="C26" s="729"/>
      <c r="D26" s="729"/>
      <c r="E26" s="729"/>
      <c r="F26" s="729"/>
      <c r="G26" s="729"/>
      <c r="H26" s="729"/>
      <c r="I26" s="729"/>
      <c r="J26" s="729"/>
      <c r="K26" s="729"/>
      <c r="L26" s="729"/>
      <c r="M26" s="729"/>
      <c r="N26" s="729"/>
      <c r="O26" s="729"/>
      <c r="P26" s="730"/>
      <c r="Q26" s="705" t="s">
        <v>366</v>
      </c>
      <c r="R26" s="706"/>
      <c r="S26" s="706"/>
      <c r="T26" s="706"/>
      <c r="U26" s="707"/>
      <c r="V26" s="705" t="s">
        <v>367</v>
      </c>
      <c r="W26" s="706"/>
      <c r="X26" s="706"/>
      <c r="Y26" s="706"/>
      <c r="Z26" s="707"/>
      <c r="AA26" s="705" t="s">
        <v>368</v>
      </c>
      <c r="AB26" s="706"/>
      <c r="AC26" s="706"/>
      <c r="AD26" s="706"/>
      <c r="AE26" s="706"/>
      <c r="AF26" s="800" t="s">
        <v>369</v>
      </c>
      <c r="AG26" s="801"/>
      <c r="AH26" s="801"/>
      <c r="AI26" s="801"/>
      <c r="AJ26" s="802"/>
      <c r="AK26" s="706" t="s">
        <v>370</v>
      </c>
      <c r="AL26" s="706"/>
      <c r="AM26" s="706"/>
      <c r="AN26" s="706"/>
      <c r="AO26" s="707"/>
      <c r="AP26" s="705" t="s">
        <v>371</v>
      </c>
      <c r="AQ26" s="706"/>
      <c r="AR26" s="706"/>
      <c r="AS26" s="706"/>
      <c r="AT26" s="707"/>
      <c r="AU26" s="705" t="s">
        <v>372</v>
      </c>
      <c r="AV26" s="706"/>
      <c r="AW26" s="706"/>
      <c r="AX26" s="706"/>
      <c r="AY26" s="707"/>
      <c r="AZ26" s="705" t="s">
        <v>373</v>
      </c>
      <c r="BA26" s="706"/>
      <c r="BB26" s="706"/>
      <c r="BC26" s="706"/>
      <c r="BD26" s="707"/>
      <c r="BE26" s="705" t="s">
        <v>349</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551</v>
      </c>
      <c r="C28" s="720"/>
      <c r="D28" s="720"/>
      <c r="E28" s="720"/>
      <c r="F28" s="720"/>
      <c r="G28" s="720"/>
      <c r="H28" s="720"/>
      <c r="I28" s="720"/>
      <c r="J28" s="720"/>
      <c r="K28" s="720"/>
      <c r="L28" s="720"/>
      <c r="M28" s="720"/>
      <c r="N28" s="720"/>
      <c r="O28" s="720"/>
      <c r="P28" s="721"/>
      <c r="Q28" s="810">
        <v>1634</v>
      </c>
      <c r="R28" s="811"/>
      <c r="S28" s="811"/>
      <c r="T28" s="811"/>
      <c r="U28" s="811"/>
      <c r="V28" s="811">
        <v>1782</v>
      </c>
      <c r="W28" s="811"/>
      <c r="X28" s="811"/>
      <c r="Y28" s="811"/>
      <c r="Z28" s="811"/>
      <c r="AA28" s="811">
        <v>-148</v>
      </c>
      <c r="AB28" s="811"/>
      <c r="AC28" s="811"/>
      <c r="AD28" s="811"/>
      <c r="AE28" s="812"/>
      <c r="AF28" s="813">
        <v>-148</v>
      </c>
      <c r="AG28" s="811"/>
      <c r="AH28" s="811"/>
      <c r="AI28" s="811"/>
      <c r="AJ28" s="814"/>
      <c r="AK28" s="815">
        <v>295</v>
      </c>
      <c r="AL28" s="806"/>
      <c r="AM28" s="806"/>
      <c r="AN28" s="806"/>
      <c r="AO28" s="806"/>
      <c r="AP28" s="806" t="s">
        <v>482</v>
      </c>
      <c r="AQ28" s="806"/>
      <c r="AR28" s="806"/>
      <c r="AS28" s="806"/>
      <c r="AT28" s="806"/>
      <c r="AU28" s="806" t="s">
        <v>482</v>
      </c>
      <c r="AV28" s="806"/>
      <c r="AW28" s="806"/>
      <c r="AX28" s="806"/>
      <c r="AY28" s="806"/>
      <c r="AZ28" s="807" t="s">
        <v>482</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552</v>
      </c>
      <c r="C29" s="744"/>
      <c r="D29" s="744"/>
      <c r="E29" s="744"/>
      <c r="F29" s="744"/>
      <c r="G29" s="744"/>
      <c r="H29" s="744"/>
      <c r="I29" s="744"/>
      <c r="J29" s="744"/>
      <c r="K29" s="744"/>
      <c r="L29" s="744"/>
      <c r="M29" s="744"/>
      <c r="N29" s="744"/>
      <c r="O29" s="744"/>
      <c r="P29" s="745"/>
      <c r="Q29" s="746">
        <v>1033</v>
      </c>
      <c r="R29" s="747"/>
      <c r="S29" s="747"/>
      <c r="T29" s="747"/>
      <c r="U29" s="747"/>
      <c r="V29" s="747">
        <v>1024</v>
      </c>
      <c r="W29" s="747"/>
      <c r="X29" s="747"/>
      <c r="Y29" s="747"/>
      <c r="Z29" s="747"/>
      <c r="AA29" s="747">
        <v>9</v>
      </c>
      <c r="AB29" s="747"/>
      <c r="AC29" s="747"/>
      <c r="AD29" s="747"/>
      <c r="AE29" s="748"/>
      <c r="AF29" s="749">
        <v>9</v>
      </c>
      <c r="AG29" s="750"/>
      <c r="AH29" s="750"/>
      <c r="AI29" s="750"/>
      <c r="AJ29" s="751"/>
      <c r="AK29" s="818">
        <v>168</v>
      </c>
      <c r="AL29" s="819"/>
      <c r="AM29" s="819"/>
      <c r="AN29" s="819"/>
      <c r="AO29" s="819"/>
      <c r="AP29" s="819" t="s">
        <v>482</v>
      </c>
      <c r="AQ29" s="819"/>
      <c r="AR29" s="819"/>
      <c r="AS29" s="819"/>
      <c r="AT29" s="819"/>
      <c r="AU29" s="819" t="s">
        <v>482</v>
      </c>
      <c r="AV29" s="819"/>
      <c r="AW29" s="819"/>
      <c r="AX29" s="819"/>
      <c r="AY29" s="819"/>
      <c r="AZ29" s="820" t="s">
        <v>482</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553</v>
      </c>
      <c r="C30" s="744"/>
      <c r="D30" s="744"/>
      <c r="E30" s="744"/>
      <c r="F30" s="744"/>
      <c r="G30" s="744"/>
      <c r="H30" s="744"/>
      <c r="I30" s="744"/>
      <c r="J30" s="744"/>
      <c r="K30" s="744"/>
      <c r="L30" s="744"/>
      <c r="M30" s="744"/>
      <c r="N30" s="744"/>
      <c r="O30" s="744"/>
      <c r="P30" s="745"/>
      <c r="Q30" s="746">
        <v>108</v>
      </c>
      <c r="R30" s="747"/>
      <c r="S30" s="747"/>
      <c r="T30" s="747"/>
      <c r="U30" s="747"/>
      <c r="V30" s="747">
        <v>106</v>
      </c>
      <c r="W30" s="747"/>
      <c r="X30" s="747"/>
      <c r="Y30" s="747"/>
      <c r="Z30" s="747"/>
      <c r="AA30" s="747">
        <v>2</v>
      </c>
      <c r="AB30" s="747"/>
      <c r="AC30" s="747"/>
      <c r="AD30" s="747"/>
      <c r="AE30" s="748"/>
      <c r="AF30" s="749">
        <v>2</v>
      </c>
      <c r="AG30" s="750"/>
      <c r="AH30" s="750"/>
      <c r="AI30" s="750"/>
      <c r="AJ30" s="751"/>
      <c r="AK30" s="818">
        <v>40</v>
      </c>
      <c r="AL30" s="819"/>
      <c r="AM30" s="819"/>
      <c r="AN30" s="819"/>
      <c r="AO30" s="819"/>
      <c r="AP30" s="819" t="s">
        <v>482</v>
      </c>
      <c r="AQ30" s="819"/>
      <c r="AR30" s="819"/>
      <c r="AS30" s="819"/>
      <c r="AT30" s="819"/>
      <c r="AU30" s="819" t="s">
        <v>482</v>
      </c>
      <c r="AV30" s="819"/>
      <c r="AW30" s="819"/>
      <c r="AX30" s="819"/>
      <c r="AY30" s="819"/>
      <c r="AZ30" s="820" t="s">
        <v>482</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374</v>
      </c>
      <c r="C31" s="744"/>
      <c r="D31" s="744"/>
      <c r="E31" s="744"/>
      <c r="F31" s="744"/>
      <c r="G31" s="744"/>
      <c r="H31" s="744"/>
      <c r="I31" s="744"/>
      <c r="J31" s="744"/>
      <c r="K31" s="744"/>
      <c r="L31" s="744"/>
      <c r="M31" s="744"/>
      <c r="N31" s="744"/>
      <c r="O31" s="744"/>
      <c r="P31" s="745"/>
      <c r="Q31" s="746">
        <v>390</v>
      </c>
      <c r="R31" s="747"/>
      <c r="S31" s="747"/>
      <c r="T31" s="747"/>
      <c r="U31" s="747"/>
      <c r="V31" s="747">
        <v>404</v>
      </c>
      <c r="W31" s="747"/>
      <c r="X31" s="747"/>
      <c r="Y31" s="747"/>
      <c r="Z31" s="747"/>
      <c r="AA31" s="747">
        <v>-14</v>
      </c>
      <c r="AB31" s="747"/>
      <c r="AC31" s="747"/>
      <c r="AD31" s="747"/>
      <c r="AE31" s="748"/>
      <c r="AF31" s="749">
        <v>124</v>
      </c>
      <c r="AG31" s="750"/>
      <c r="AH31" s="750"/>
      <c r="AI31" s="750"/>
      <c r="AJ31" s="751"/>
      <c r="AK31" s="818">
        <v>25</v>
      </c>
      <c r="AL31" s="819"/>
      <c r="AM31" s="819"/>
      <c r="AN31" s="819"/>
      <c r="AO31" s="819"/>
      <c r="AP31" s="819">
        <v>2228</v>
      </c>
      <c r="AQ31" s="819"/>
      <c r="AR31" s="819"/>
      <c r="AS31" s="819"/>
      <c r="AT31" s="819"/>
      <c r="AU31" s="819">
        <v>20</v>
      </c>
      <c r="AV31" s="819"/>
      <c r="AW31" s="819"/>
      <c r="AX31" s="819"/>
      <c r="AY31" s="819"/>
      <c r="AZ31" s="820" t="s">
        <v>482</v>
      </c>
      <c r="BA31" s="820"/>
      <c r="BB31" s="820"/>
      <c r="BC31" s="820"/>
      <c r="BD31" s="820"/>
      <c r="BE31" s="816" t="s">
        <v>375</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376</v>
      </c>
      <c r="C32" s="744"/>
      <c r="D32" s="744"/>
      <c r="E32" s="744"/>
      <c r="F32" s="744"/>
      <c r="G32" s="744"/>
      <c r="H32" s="744"/>
      <c r="I32" s="744"/>
      <c r="J32" s="744"/>
      <c r="K32" s="744"/>
      <c r="L32" s="744"/>
      <c r="M32" s="744"/>
      <c r="N32" s="744"/>
      <c r="O32" s="744"/>
      <c r="P32" s="745"/>
      <c r="Q32" s="746">
        <v>114</v>
      </c>
      <c r="R32" s="747"/>
      <c r="S32" s="747"/>
      <c r="T32" s="747"/>
      <c r="U32" s="747"/>
      <c r="V32" s="747">
        <v>112</v>
      </c>
      <c r="W32" s="747"/>
      <c r="X32" s="747"/>
      <c r="Y32" s="747"/>
      <c r="Z32" s="747"/>
      <c r="AA32" s="747">
        <v>2</v>
      </c>
      <c r="AB32" s="747"/>
      <c r="AC32" s="747"/>
      <c r="AD32" s="747"/>
      <c r="AE32" s="748"/>
      <c r="AF32" s="749">
        <v>85</v>
      </c>
      <c r="AG32" s="750"/>
      <c r="AH32" s="750"/>
      <c r="AI32" s="750"/>
      <c r="AJ32" s="751"/>
      <c r="AK32" s="818">
        <v>62</v>
      </c>
      <c r="AL32" s="819"/>
      <c r="AM32" s="819"/>
      <c r="AN32" s="819"/>
      <c r="AO32" s="819"/>
      <c r="AP32" s="819">
        <v>58</v>
      </c>
      <c r="AQ32" s="819"/>
      <c r="AR32" s="819"/>
      <c r="AS32" s="819"/>
      <c r="AT32" s="819"/>
      <c r="AU32" s="819">
        <v>8</v>
      </c>
      <c r="AV32" s="819"/>
      <c r="AW32" s="819"/>
      <c r="AX32" s="819"/>
      <c r="AY32" s="819"/>
      <c r="AZ32" s="820" t="s">
        <v>482</v>
      </c>
      <c r="BA32" s="820"/>
      <c r="BB32" s="820"/>
      <c r="BC32" s="820"/>
      <c r="BD32" s="820"/>
      <c r="BE32" s="816" t="s">
        <v>375</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377</v>
      </c>
      <c r="C33" s="744"/>
      <c r="D33" s="744"/>
      <c r="E33" s="744"/>
      <c r="F33" s="744"/>
      <c r="G33" s="744"/>
      <c r="H33" s="744"/>
      <c r="I33" s="744"/>
      <c r="J33" s="744"/>
      <c r="K33" s="744"/>
      <c r="L33" s="744"/>
      <c r="M33" s="744"/>
      <c r="N33" s="744"/>
      <c r="O33" s="744"/>
      <c r="P33" s="745"/>
      <c r="Q33" s="746">
        <v>1203</v>
      </c>
      <c r="R33" s="747"/>
      <c r="S33" s="747"/>
      <c r="T33" s="747"/>
      <c r="U33" s="747"/>
      <c r="V33" s="747">
        <v>1229</v>
      </c>
      <c r="W33" s="747"/>
      <c r="X33" s="747"/>
      <c r="Y33" s="747"/>
      <c r="Z33" s="747"/>
      <c r="AA33" s="747">
        <v>-26</v>
      </c>
      <c r="AB33" s="747"/>
      <c r="AC33" s="747"/>
      <c r="AD33" s="747"/>
      <c r="AE33" s="748"/>
      <c r="AF33" s="749">
        <v>797</v>
      </c>
      <c r="AG33" s="750"/>
      <c r="AH33" s="750"/>
      <c r="AI33" s="750"/>
      <c r="AJ33" s="751"/>
      <c r="AK33" s="818">
        <v>376</v>
      </c>
      <c r="AL33" s="819"/>
      <c r="AM33" s="819"/>
      <c r="AN33" s="819"/>
      <c r="AO33" s="819"/>
      <c r="AP33" s="819">
        <v>1761</v>
      </c>
      <c r="AQ33" s="819"/>
      <c r="AR33" s="819"/>
      <c r="AS33" s="819"/>
      <c r="AT33" s="819"/>
      <c r="AU33" s="819">
        <v>135</v>
      </c>
      <c r="AV33" s="819"/>
      <c r="AW33" s="819"/>
      <c r="AX33" s="819"/>
      <c r="AY33" s="819"/>
      <c r="AZ33" s="820" t="s">
        <v>482</v>
      </c>
      <c r="BA33" s="820"/>
      <c r="BB33" s="820"/>
      <c r="BC33" s="820"/>
      <c r="BD33" s="820"/>
      <c r="BE33" s="816" t="s">
        <v>375</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554</v>
      </c>
      <c r="C34" s="744"/>
      <c r="D34" s="744"/>
      <c r="E34" s="744"/>
      <c r="F34" s="744"/>
      <c r="G34" s="744"/>
      <c r="H34" s="744"/>
      <c r="I34" s="744"/>
      <c r="J34" s="744"/>
      <c r="K34" s="744"/>
      <c r="L34" s="744"/>
      <c r="M34" s="744"/>
      <c r="N34" s="744"/>
      <c r="O34" s="744"/>
      <c r="P34" s="745"/>
      <c r="Q34" s="746">
        <v>27</v>
      </c>
      <c r="R34" s="747"/>
      <c r="S34" s="747"/>
      <c r="T34" s="747"/>
      <c r="U34" s="747"/>
      <c r="V34" s="747">
        <v>30</v>
      </c>
      <c r="W34" s="747"/>
      <c r="X34" s="747"/>
      <c r="Y34" s="747"/>
      <c r="Z34" s="747"/>
      <c r="AA34" s="747">
        <v>-3</v>
      </c>
      <c r="AB34" s="747"/>
      <c r="AC34" s="747"/>
      <c r="AD34" s="747"/>
      <c r="AE34" s="748"/>
      <c r="AF34" s="749">
        <v>1</v>
      </c>
      <c r="AG34" s="750"/>
      <c r="AH34" s="750"/>
      <c r="AI34" s="750"/>
      <c r="AJ34" s="751"/>
      <c r="AK34" s="818">
        <v>36</v>
      </c>
      <c r="AL34" s="819"/>
      <c r="AM34" s="819"/>
      <c r="AN34" s="819"/>
      <c r="AO34" s="819"/>
      <c r="AP34" s="819">
        <v>74</v>
      </c>
      <c r="AQ34" s="819"/>
      <c r="AR34" s="819"/>
      <c r="AS34" s="819"/>
      <c r="AT34" s="819"/>
      <c r="AU34" s="819">
        <v>1</v>
      </c>
      <c r="AV34" s="819"/>
      <c r="AW34" s="819"/>
      <c r="AX34" s="819"/>
      <c r="AY34" s="819"/>
      <c r="AZ34" s="820" t="s">
        <v>482</v>
      </c>
      <c r="BA34" s="820"/>
      <c r="BB34" s="820"/>
      <c r="BC34" s="820"/>
      <c r="BD34" s="820"/>
      <c r="BE34" s="816" t="s">
        <v>378</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379</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361</v>
      </c>
      <c r="B63" s="778" t="s">
        <v>380</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869</v>
      </c>
      <c r="AG63" s="830"/>
      <c r="AH63" s="830"/>
      <c r="AI63" s="830"/>
      <c r="AJ63" s="831"/>
      <c r="AK63" s="832"/>
      <c r="AL63" s="827"/>
      <c r="AM63" s="827"/>
      <c r="AN63" s="827"/>
      <c r="AO63" s="827"/>
      <c r="AP63" s="830">
        <v>4121</v>
      </c>
      <c r="AQ63" s="830"/>
      <c r="AR63" s="830"/>
      <c r="AS63" s="830"/>
      <c r="AT63" s="830"/>
      <c r="AU63" s="830">
        <v>164</v>
      </c>
      <c r="AV63" s="830"/>
      <c r="AW63" s="830"/>
      <c r="AX63" s="830"/>
      <c r="AY63" s="830"/>
      <c r="AZ63" s="834"/>
      <c r="BA63" s="834"/>
      <c r="BB63" s="834"/>
      <c r="BC63" s="834"/>
      <c r="BD63" s="834"/>
      <c r="BE63" s="835"/>
      <c r="BF63" s="835"/>
      <c r="BG63" s="835"/>
      <c r="BH63" s="835"/>
      <c r="BI63" s="836"/>
      <c r="BJ63" s="837" t="s">
        <v>107</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381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382</v>
      </c>
      <c r="B66" s="729"/>
      <c r="C66" s="729"/>
      <c r="D66" s="729"/>
      <c r="E66" s="729"/>
      <c r="F66" s="729"/>
      <c r="G66" s="729"/>
      <c r="H66" s="729"/>
      <c r="I66" s="729"/>
      <c r="J66" s="729"/>
      <c r="K66" s="729"/>
      <c r="L66" s="729"/>
      <c r="M66" s="729"/>
      <c r="N66" s="729"/>
      <c r="O66" s="729"/>
      <c r="P66" s="730"/>
      <c r="Q66" s="705" t="s">
        <v>383</v>
      </c>
      <c r="R66" s="706"/>
      <c r="S66" s="706"/>
      <c r="T66" s="706"/>
      <c r="U66" s="707"/>
      <c r="V66" s="705" t="s">
        <v>384</v>
      </c>
      <c r="W66" s="706"/>
      <c r="X66" s="706"/>
      <c r="Y66" s="706"/>
      <c r="Z66" s="707"/>
      <c r="AA66" s="705" t="s">
        <v>385</v>
      </c>
      <c r="AB66" s="706"/>
      <c r="AC66" s="706"/>
      <c r="AD66" s="706"/>
      <c r="AE66" s="707"/>
      <c r="AF66" s="840" t="s">
        <v>386</v>
      </c>
      <c r="AG66" s="801"/>
      <c r="AH66" s="801"/>
      <c r="AI66" s="801"/>
      <c r="AJ66" s="841"/>
      <c r="AK66" s="705" t="s">
        <v>387</v>
      </c>
      <c r="AL66" s="729"/>
      <c r="AM66" s="729"/>
      <c r="AN66" s="729"/>
      <c r="AO66" s="730"/>
      <c r="AP66" s="705" t="s">
        <v>388</v>
      </c>
      <c r="AQ66" s="706"/>
      <c r="AR66" s="706"/>
      <c r="AS66" s="706"/>
      <c r="AT66" s="707"/>
      <c r="AU66" s="705" t="s">
        <v>389</v>
      </c>
      <c r="AV66" s="706"/>
      <c r="AW66" s="706"/>
      <c r="AX66" s="706"/>
      <c r="AY66" s="707"/>
      <c r="AZ66" s="705" t="s">
        <v>349</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544</v>
      </c>
      <c r="C68" s="858"/>
      <c r="D68" s="858"/>
      <c r="E68" s="858"/>
      <c r="F68" s="858"/>
      <c r="G68" s="858"/>
      <c r="H68" s="858"/>
      <c r="I68" s="858"/>
      <c r="J68" s="858"/>
      <c r="K68" s="858"/>
      <c r="L68" s="858"/>
      <c r="M68" s="858"/>
      <c r="N68" s="858"/>
      <c r="O68" s="858"/>
      <c r="P68" s="859"/>
      <c r="Q68" s="860">
        <v>5</v>
      </c>
      <c r="R68" s="854"/>
      <c r="S68" s="854"/>
      <c r="T68" s="854"/>
      <c r="U68" s="854"/>
      <c r="V68" s="854">
        <v>3</v>
      </c>
      <c r="W68" s="854"/>
      <c r="X68" s="854"/>
      <c r="Y68" s="854"/>
      <c r="Z68" s="854"/>
      <c r="AA68" s="854">
        <v>2</v>
      </c>
      <c r="AB68" s="854"/>
      <c r="AC68" s="854"/>
      <c r="AD68" s="854"/>
      <c r="AE68" s="854"/>
      <c r="AF68" s="854">
        <v>3</v>
      </c>
      <c r="AG68" s="854"/>
      <c r="AH68" s="854"/>
      <c r="AI68" s="854"/>
      <c r="AJ68" s="854"/>
      <c r="AK68" s="854">
        <v>0</v>
      </c>
      <c r="AL68" s="854"/>
      <c r="AM68" s="854"/>
      <c r="AN68" s="854"/>
      <c r="AO68" s="854"/>
      <c r="AP68" s="854">
        <v>0</v>
      </c>
      <c r="AQ68" s="854"/>
      <c r="AR68" s="854"/>
      <c r="AS68" s="854"/>
      <c r="AT68" s="854"/>
      <c r="AU68" s="854">
        <v>0</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545</v>
      </c>
      <c r="C69" s="862"/>
      <c r="D69" s="862"/>
      <c r="E69" s="862"/>
      <c r="F69" s="862"/>
      <c r="G69" s="862"/>
      <c r="H69" s="862"/>
      <c r="I69" s="862"/>
      <c r="J69" s="862"/>
      <c r="K69" s="862"/>
      <c r="L69" s="862"/>
      <c r="M69" s="862"/>
      <c r="N69" s="862"/>
      <c r="O69" s="862"/>
      <c r="P69" s="863"/>
      <c r="Q69" s="864">
        <v>6801</v>
      </c>
      <c r="R69" s="819"/>
      <c r="S69" s="819"/>
      <c r="T69" s="819"/>
      <c r="U69" s="819"/>
      <c r="V69" s="819">
        <v>6682</v>
      </c>
      <c r="W69" s="819"/>
      <c r="X69" s="819"/>
      <c r="Y69" s="819"/>
      <c r="Z69" s="819"/>
      <c r="AA69" s="819">
        <v>118</v>
      </c>
      <c r="AB69" s="819"/>
      <c r="AC69" s="819"/>
      <c r="AD69" s="819"/>
      <c r="AE69" s="819"/>
      <c r="AF69" s="819">
        <v>247</v>
      </c>
      <c r="AG69" s="819"/>
      <c r="AH69" s="819"/>
      <c r="AI69" s="819"/>
      <c r="AJ69" s="819"/>
      <c r="AK69" s="819">
        <v>1380</v>
      </c>
      <c r="AL69" s="819"/>
      <c r="AM69" s="819"/>
      <c r="AN69" s="819"/>
      <c r="AO69" s="819"/>
      <c r="AP69" s="819">
        <v>0</v>
      </c>
      <c r="AQ69" s="819"/>
      <c r="AR69" s="819"/>
      <c r="AS69" s="819"/>
      <c r="AT69" s="819"/>
      <c r="AU69" s="819">
        <v>0</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546</v>
      </c>
      <c r="C70" s="862"/>
      <c r="D70" s="862"/>
      <c r="E70" s="862"/>
      <c r="F70" s="862"/>
      <c r="G70" s="862"/>
      <c r="H70" s="862"/>
      <c r="I70" s="862"/>
      <c r="J70" s="862"/>
      <c r="K70" s="862"/>
      <c r="L70" s="862"/>
      <c r="M70" s="862"/>
      <c r="N70" s="862"/>
      <c r="O70" s="862"/>
      <c r="P70" s="863"/>
      <c r="Q70" s="864">
        <v>607</v>
      </c>
      <c r="R70" s="819"/>
      <c r="S70" s="819"/>
      <c r="T70" s="819"/>
      <c r="U70" s="819"/>
      <c r="V70" s="819">
        <v>584</v>
      </c>
      <c r="W70" s="819"/>
      <c r="X70" s="819"/>
      <c r="Y70" s="819"/>
      <c r="Z70" s="819"/>
      <c r="AA70" s="819">
        <v>23</v>
      </c>
      <c r="AB70" s="819"/>
      <c r="AC70" s="819"/>
      <c r="AD70" s="819"/>
      <c r="AE70" s="819"/>
      <c r="AF70" s="819">
        <v>20</v>
      </c>
      <c r="AG70" s="819"/>
      <c r="AH70" s="819"/>
      <c r="AI70" s="819"/>
      <c r="AJ70" s="819"/>
      <c r="AK70" s="819">
        <v>0</v>
      </c>
      <c r="AL70" s="819"/>
      <c r="AM70" s="819"/>
      <c r="AN70" s="819"/>
      <c r="AO70" s="819"/>
      <c r="AP70" s="819">
        <v>1559</v>
      </c>
      <c r="AQ70" s="819"/>
      <c r="AR70" s="819"/>
      <c r="AS70" s="819"/>
      <c r="AT70" s="819"/>
      <c r="AU70" s="819">
        <v>449</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547</v>
      </c>
      <c r="C71" s="862"/>
      <c r="D71" s="862"/>
      <c r="E71" s="862"/>
      <c r="F71" s="862"/>
      <c r="G71" s="862"/>
      <c r="H71" s="862"/>
      <c r="I71" s="862"/>
      <c r="J71" s="862"/>
      <c r="K71" s="862"/>
      <c r="L71" s="862"/>
      <c r="M71" s="862"/>
      <c r="N71" s="862"/>
      <c r="O71" s="862"/>
      <c r="P71" s="863"/>
      <c r="Q71" s="864">
        <v>915</v>
      </c>
      <c r="R71" s="819"/>
      <c r="S71" s="819"/>
      <c r="T71" s="819"/>
      <c r="U71" s="819"/>
      <c r="V71" s="819">
        <v>895</v>
      </c>
      <c r="W71" s="819"/>
      <c r="X71" s="819"/>
      <c r="Y71" s="819"/>
      <c r="Z71" s="819"/>
      <c r="AA71" s="819">
        <v>21</v>
      </c>
      <c r="AB71" s="819"/>
      <c r="AC71" s="819"/>
      <c r="AD71" s="819"/>
      <c r="AE71" s="819"/>
      <c r="AF71" s="819">
        <v>20</v>
      </c>
      <c r="AG71" s="819"/>
      <c r="AH71" s="819"/>
      <c r="AI71" s="819"/>
      <c r="AJ71" s="819"/>
      <c r="AK71" s="819">
        <v>16</v>
      </c>
      <c r="AL71" s="819"/>
      <c r="AM71" s="819"/>
      <c r="AN71" s="819"/>
      <c r="AO71" s="819"/>
      <c r="AP71" s="819">
        <v>0</v>
      </c>
      <c r="AQ71" s="819"/>
      <c r="AR71" s="819"/>
      <c r="AS71" s="819"/>
      <c r="AT71" s="819"/>
      <c r="AU71" s="819">
        <v>0</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548</v>
      </c>
      <c r="C72" s="862"/>
      <c r="D72" s="862"/>
      <c r="E72" s="862"/>
      <c r="F72" s="862"/>
      <c r="G72" s="862"/>
      <c r="H72" s="862"/>
      <c r="I72" s="862"/>
      <c r="J72" s="862"/>
      <c r="K72" s="862"/>
      <c r="L72" s="862"/>
      <c r="M72" s="862"/>
      <c r="N72" s="862"/>
      <c r="O72" s="862"/>
      <c r="P72" s="863"/>
      <c r="Q72" s="864">
        <v>434</v>
      </c>
      <c r="R72" s="819"/>
      <c r="S72" s="819"/>
      <c r="T72" s="819"/>
      <c r="U72" s="819"/>
      <c r="V72" s="819">
        <v>280</v>
      </c>
      <c r="W72" s="819"/>
      <c r="X72" s="819"/>
      <c r="Y72" s="819"/>
      <c r="Z72" s="819"/>
      <c r="AA72" s="819">
        <v>155</v>
      </c>
      <c r="AB72" s="819"/>
      <c r="AC72" s="819"/>
      <c r="AD72" s="819"/>
      <c r="AE72" s="819"/>
      <c r="AF72" s="819">
        <v>185</v>
      </c>
      <c r="AG72" s="819"/>
      <c r="AH72" s="819"/>
      <c r="AI72" s="819"/>
      <c r="AJ72" s="819"/>
      <c r="AK72" s="819">
        <v>0</v>
      </c>
      <c r="AL72" s="819"/>
      <c r="AM72" s="819"/>
      <c r="AN72" s="819"/>
      <c r="AO72" s="819"/>
      <c r="AP72" s="819">
        <v>0</v>
      </c>
      <c r="AQ72" s="819"/>
      <c r="AR72" s="819"/>
      <c r="AS72" s="819"/>
      <c r="AT72" s="819"/>
      <c r="AU72" s="819">
        <v>0</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549</v>
      </c>
      <c r="C73" s="862"/>
      <c r="D73" s="862"/>
      <c r="E73" s="862"/>
      <c r="F73" s="862"/>
      <c r="G73" s="862"/>
      <c r="H73" s="862"/>
      <c r="I73" s="862"/>
      <c r="J73" s="862"/>
      <c r="K73" s="862"/>
      <c r="L73" s="862"/>
      <c r="M73" s="862"/>
      <c r="N73" s="862"/>
      <c r="O73" s="862"/>
      <c r="P73" s="863"/>
      <c r="Q73" s="864">
        <v>4796</v>
      </c>
      <c r="R73" s="819"/>
      <c r="S73" s="819"/>
      <c r="T73" s="819"/>
      <c r="U73" s="819"/>
      <c r="V73" s="819">
        <v>4735</v>
      </c>
      <c r="W73" s="819"/>
      <c r="X73" s="819"/>
      <c r="Y73" s="819"/>
      <c r="Z73" s="819"/>
      <c r="AA73" s="819">
        <v>61</v>
      </c>
      <c r="AB73" s="819"/>
      <c r="AC73" s="819"/>
      <c r="AD73" s="819"/>
      <c r="AE73" s="819"/>
      <c r="AF73" s="819">
        <v>61</v>
      </c>
      <c r="AG73" s="819"/>
      <c r="AH73" s="819"/>
      <c r="AI73" s="819"/>
      <c r="AJ73" s="819"/>
      <c r="AK73" s="819">
        <v>769</v>
      </c>
      <c r="AL73" s="819"/>
      <c r="AM73" s="819"/>
      <c r="AN73" s="819"/>
      <c r="AO73" s="819"/>
      <c r="AP73" s="819">
        <v>0</v>
      </c>
      <c r="AQ73" s="819"/>
      <c r="AR73" s="819"/>
      <c r="AS73" s="819"/>
      <c r="AT73" s="819"/>
      <c r="AU73" s="819">
        <v>0</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550</v>
      </c>
      <c r="C74" s="862"/>
      <c r="D74" s="862"/>
      <c r="E74" s="862"/>
      <c r="F74" s="862"/>
      <c r="G74" s="862"/>
      <c r="H74" s="862"/>
      <c r="I74" s="862"/>
      <c r="J74" s="862"/>
      <c r="K74" s="862"/>
      <c r="L74" s="862"/>
      <c r="M74" s="862"/>
      <c r="N74" s="862"/>
      <c r="O74" s="862"/>
      <c r="P74" s="863"/>
      <c r="Q74" s="864">
        <v>1269458</v>
      </c>
      <c r="R74" s="819"/>
      <c r="S74" s="819"/>
      <c r="T74" s="819"/>
      <c r="U74" s="819"/>
      <c r="V74" s="819">
        <v>1236628</v>
      </c>
      <c r="W74" s="819"/>
      <c r="X74" s="819"/>
      <c r="Y74" s="819"/>
      <c r="Z74" s="819"/>
      <c r="AA74" s="819">
        <v>32831</v>
      </c>
      <c r="AB74" s="819"/>
      <c r="AC74" s="819"/>
      <c r="AD74" s="819"/>
      <c r="AE74" s="819"/>
      <c r="AF74" s="819">
        <v>32831</v>
      </c>
      <c r="AG74" s="819"/>
      <c r="AH74" s="819"/>
      <c r="AI74" s="819"/>
      <c r="AJ74" s="819"/>
      <c r="AK74" s="819">
        <v>10482</v>
      </c>
      <c r="AL74" s="819"/>
      <c r="AM74" s="819"/>
      <c r="AN74" s="819"/>
      <c r="AO74" s="819"/>
      <c r="AP74" s="819">
        <v>0</v>
      </c>
      <c r="AQ74" s="819"/>
      <c r="AR74" s="819"/>
      <c r="AS74" s="819"/>
      <c r="AT74" s="819"/>
      <c r="AU74" s="819">
        <v>0</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c r="C75" s="862"/>
      <c r="D75" s="862"/>
      <c r="E75" s="862"/>
      <c r="F75" s="862"/>
      <c r="G75" s="862"/>
      <c r="H75" s="862"/>
      <c r="I75" s="862"/>
      <c r="J75" s="862"/>
      <c r="K75" s="862"/>
      <c r="L75" s="862"/>
      <c r="M75" s="862"/>
      <c r="N75" s="862"/>
      <c r="O75" s="862"/>
      <c r="P75" s="863"/>
      <c r="Q75" s="867"/>
      <c r="R75" s="868"/>
      <c r="S75" s="868"/>
      <c r="T75" s="868"/>
      <c r="U75" s="818"/>
      <c r="V75" s="869"/>
      <c r="W75" s="868"/>
      <c r="X75" s="868"/>
      <c r="Y75" s="868"/>
      <c r="Z75" s="818"/>
      <c r="AA75" s="869"/>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361</v>
      </c>
      <c r="B88" s="778" t="s">
        <v>390</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c r="AG88" s="830"/>
      <c r="AH88" s="830"/>
      <c r="AI88" s="830"/>
      <c r="AJ88" s="830"/>
      <c r="AK88" s="827"/>
      <c r="AL88" s="827"/>
      <c r="AM88" s="827"/>
      <c r="AN88" s="827"/>
      <c r="AO88" s="827"/>
      <c r="AP88" s="830"/>
      <c r="AQ88" s="830"/>
      <c r="AR88" s="830"/>
      <c r="AS88" s="830"/>
      <c r="AT88" s="830"/>
      <c r="AU88" s="830"/>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361</v>
      </c>
      <c r="BR102" s="778" t="s">
        <v>391</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392</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393</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396</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397</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398</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399</v>
      </c>
      <c r="AB109" s="883"/>
      <c r="AC109" s="883"/>
      <c r="AD109" s="883"/>
      <c r="AE109" s="884"/>
      <c r="AF109" s="882" t="s">
        <v>282</v>
      </c>
      <c r="AG109" s="883"/>
      <c r="AH109" s="883"/>
      <c r="AI109" s="883"/>
      <c r="AJ109" s="884"/>
      <c r="AK109" s="882" t="s">
        <v>281</v>
      </c>
      <c r="AL109" s="883"/>
      <c r="AM109" s="883"/>
      <c r="AN109" s="883"/>
      <c r="AO109" s="884"/>
      <c r="AP109" s="882" t="s">
        <v>400</v>
      </c>
      <c r="AQ109" s="883"/>
      <c r="AR109" s="883"/>
      <c r="AS109" s="883"/>
      <c r="AT109" s="885"/>
      <c r="AU109" s="904" t="s">
        <v>398</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399</v>
      </c>
      <c r="BR109" s="883"/>
      <c r="BS109" s="883"/>
      <c r="BT109" s="883"/>
      <c r="BU109" s="884"/>
      <c r="BV109" s="882" t="s">
        <v>282</v>
      </c>
      <c r="BW109" s="883"/>
      <c r="BX109" s="883"/>
      <c r="BY109" s="883"/>
      <c r="BZ109" s="884"/>
      <c r="CA109" s="882" t="s">
        <v>281</v>
      </c>
      <c r="CB109" s="883"/>
      <c r="CC109" s="883"/>
      <c r="CD109" s="883"/>
      <c r="CE109" s="884"/>
      <c r="CF109" s="905" t="s">
        <v>400</v>
      </c>
      <c r="CG109" s="905"/>
      <c r="CH109" s="905"/>
      <c r="CI109" s="905"/>
      <c r="CJ109" s="905"/>
      <c r="CK109" s="882" t="s">
        <v>401</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399</v>
      </c>
      <c r="DH109" s="883"/>
      <c r="DI109" s="883"/>
      <c r="DJ109" s="883"/>
      <c r="DK109" s="884"/>
      <c r="DL109" s="882" t="s">
        <v>282</v>
      </c>
      <c r="DM109" s="883"/>
      <c r="DN109" s="883"/>
      <c r="DO109" s="883"/>
      <c r="DP109" s="884"/>
      <c r="DQ109" s="882" t="s">
        <v>281</v>
      </c>
      <c r="DR109" s="883"/>
      <c r="DS109" s="883"/>
      <c r="DT109" s="883"/>
      <c r="DU109" s="884"/>
      <c r="DV109" s="882" t="s">
        <v>400</v>
      </c>
      <c r="DW109" s="883"/>
      <c r="DX109" s="883"/>
      <c r="DY109" s="883"/>
      <c r="DZ109" s="885"/>
    </row>
    <row r="110" spans="1:131" s="197" customFormat="1" ht="26.25" customHeight="1">
      <c r="A110" s="886" t="s">
        <v>402</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716887</v>
      </c>
      <c r="AB110" s="890"/>
      <c r="AC110" s="890"/>
      <c r="AD110" s="890"/>
      <c r="AE110" s="891"/>
      <c r="AF110" s="892">
        <v>731404</v>
      </c>
      <c r="AG110" s="890"/>
      <c r="AH110" s="890"/>
      <c r="AI110" s="890"/>
      <c r="AJ110" s="891"/>
      <c r="AK110" s="892">
        <v>768545</v>
      </c>
      <c r="AL110" s="890"/>
      <c r="AM110" s="890"/>
      <c r="AN110" s="890"/>
      <c r="AO110" s="891"/>
      <c r="AP110" s="893">
        <v>25.1</v>
      </c>
      <c r="AQ110" s="894"/>
      <c r="AR110" s="894"/>
      <c r="AS110" s="894"/>
      <c r="AT110" s="895"/>
      <c r="AU110" s="896" t="s">
        <v>60</v>
      </c>
      <c r="AV110" s="897"/>
      <c r="AW110" s="897"/>
      <c r="AX110" s="897"/>
      <c r="AY110" s="898"/>
      <c r="AZ110" s="940" t="s">
        <v>403</v>
      </c>
      <c r="BA110" s="887"/>
      <c r="BB110" s="887"/>
      <c r="BC110" s="887"/>
      <c r="BD110" s="887"/>
      <c r="BE110" s="887"/>
      <c r="BF110" s="887"/>
      <c r="BG110" s="887"/>
      <c r="BH110" s="887"/>
      <c r="BI110" s="887"/>
      <c r="BJ110" s="887"/>
      <c r="BK110" s="887"/>
      <c r="BL110" s="887"/>
      <c r="BM110" s="887"/>
      <c r="BN110" s="887"/>
      <c r="BO110" s="887"/>
      <c r="BP110" s="888"/>
      <c r="BQ110" s="926">
        <v>7517598</v>
      </c>
      <c r="BR110" s="927"/>
      <c r="BS110" s="927"/>
      <c r="BT110" s="927"/>
      <c r="BU110" s="927"/>
      <c r="BV110" s="927">
        <v>7278154</v>
      </c>
      <c r="BW110" s="927"/>
      <c r="BX110" s="927"/>
      <c r="BY110" s="927"/>
      <c r="BZ110" s="927"/>
      <c r="CA110" s="927">
        <v>7376466</v>
      </c>
      <c r="CB110" s="927"/>
      <c r="CC110" s="927"/>
      <c r="CD110" s="927"/>
      <c r="CE110" s="927"/>
      <c r="CF110" s="941">
        <v>241</v>
      </c>
      <c r="CG110" s="942"/>
      <c r="CH110" s="942"/>
      <c r="CI110" s="942"/>
      <c r="CJ110" s="942"/>
      <c r="CK110" s="943" t="s">
        <v>404</v>
      </c>
      <c r="CL110" s="944"/>
      <c r="CM110" s="923" t="s">
        <v>405</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406</v>
      </c>
      <c r="DH110" s="927"/>
      <c r="DI110" s="927"/>
      <c r="DJ110" s="927"/>
      <c r="DK110" s="927"/>
      <c r="DL110" s="927" t="s">
        <v>406</v>
      </c>
      <c r="DM110" s="927"/>
      <c r="DN110" s="927"/>
      <c r="DO110" s="927"/>
      <c r="DP110" s="927"/>
      <c r="DQ110" s="927" t="s">
        <v>406</v>
      </c>
      <c r="DR110" s="927"/>
      <c r="DS110" s="927"/>
      <c r="DT110" s="927"/>
      <c r="DU110" s="927"/>
      <c r="DV110" s="928" t="s">
        <v>406</v>
      </c>
      <c r="DW110" s="928"/>
      <c r="DX110" s="928"/>
      <c r="DY110" s="928"/>
      <c r="DZ110" s="929"/>
    </row>
    <row r="111" spans="1:131" s="197" customFormat="1" ht="26.25" customHeight="1">
      <c r="A111" s="930" t="s">
        <v>407</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408</v>
      </c>
      <c r="AB111" s="934"/>
      <c r="AC111" s="934"/>
      <c r="AD111" s="934"/>
      <c r="AE111" s="935"/>
      <c r="AF111" s="936" t="s">
        <v>408</v>
      </c>
      <c r="AG111" s="934"/>
      <c r="AH111" s="934"/>
      <c r="AI111" s="934"/>
      <c r="AJ111" s="935"/>
      <c r="AK111" s="936" t="s">
        <v>408</v>
      </c>
      <c r="AL111" s="934"/>
      <c r="AM111" s="934"/>
      <c r="AN111" s="934"/>
      <c r="AO111" s="935"/>
      <c r="AP111" s="937" t="s">
        <v>408</v>
      </c>
      <c r="AQ111" s="938"/>
      <c r="AR111" s="938"/>
      <c r="AS111" s="938"/>
      <c r="AT111" s="939"/>
      <c r="AU111" s="899"/>
      <c r="AV111" s="900"/>
      <c r="AW111" s="900"/>
      <c r="AX111" s="900"/>
      <c r="AY111" s="901"/>
      <c r="AZ111" s="949" t="s">
        <v>409</v>
      </c>
      <c r="BA111" s="950"/>
      <c r="BB111" s="950"/>
      <c r="BC111" s="950"/>
      <c r="BD111" s="950"/>
      <c r="BE111" s="950"/>
      <c r="BF111" s="950"/>
      <c r="BG111" s="950"/>
      <c r="BH111" s="950"/>
      <c r="BI111" s="950"/>
      <c r="BJ111" s="950"/>
      <c r="BK111" s="950"/>
      <c r="BL111" s="950"/>
      <c r="BM111" s="950"/>
      <c r="BN111" s="950"/>
      <c r="BO111" s="950"/>
      <c r="BP111" s="951"/>
      <c r="BQ111" s="919">
        <v>111650</v>
      </c>
      <c r="BR111" s="920"/>
      <c r="BS111" s="920"/>
      <c r="BT111" s="920"/>
      <c r="BU111" s="920"/>
      <c r="BV111" s="920">
        <v>95700</v>
      </c>
      <c r="BW111" s="920"/>
      <c r="BX111" s="920"/>
      <c r="BY111" s="920"/>
      <c r="BZ111" s="920"/>
      <c r="CA111" s="920">
        <v>79750</v>
      </c>
      <c r="CB111" s="920"/>
      <c r="CC111" s="920"/>
      <c r="CD111" s="920"/>
      <c r="CE111" s="920"/>
      <c r="CF111" s="914">
        <v>2.6</v>
      </c>
      <c r="CG111" s="915"/>
      <c r="CH111" s="915"/>
      <c r="CI111" s="915"/>
      <c r="CJ111" s="915"/>
      <c r="CK111" s="945"/>
      <c r="CL111" s="946"/>
      <c r="CM111" s="916" t="s">
        <v>410</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406</v>
      </c>
      <c r="DH111" s="920"/>
      <c r="DI111" s="920"/>
      <c r="DJ111" s="920"/>
      <c r="DK111" s="920"/>
      <c r="DL111" s="920" t="s">
        <v>406</v>
      </c>
      <c r="DM111" s="920"/>
      <c r="DN111" s="920"/>
      <c r="DO111" s="920"/>
      <c r="DP111" s="920"/>
      <c r="DQ111" s="920" t="s">
        <v>406</v>
      </c>
      <c r="DR111" s="920"/>
      <c r="DS111" s="920"/>
      <c r="DT111" s="920"/>
      <c r="DU111" s="920"/>
      <c r="DV111" s="921" t="s">
        <v>406</v>
      </c>
      <c r="DW111" s="921"/>
      <c r="DX111" s="921"/>
      <c r="DY111" s="921"/>
      <c r="DZ111" s="922"/>
    </row>
    <row r="112" spans="1:131" s="197" customFormat="1" ht="26.25" customHeight="1">
      <c r="A112" s="952" t="s">
        <v>411</v>
      </c>
      <c r="B112" s="953"/>
      <c r="C112" s="950" t="s">
        <v>412</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107</v>
      </c>
      <c r="AB112" s="959"/>
      <c r="AC112" s="959"/>
      <c r="AD112" s="959"/>
      <c r="AE112" s="960"/>
      <c r="AF112" s="961" t="s">
        <v>107</v>
      </c>
      <c r="AG112" s="959"/>
      <c r="AH112" s="959"/>
      <c r="AI112" s="959"/>
      <c r="AJ112" s="960"/>
      <c r="AK112" s="961" t="s">
        <v>107</v>
      </c>
      <c r="AL112" s="959"/>
      <c r="AM112" s="959"/>
      <c r="AN112" s="959"/>
      <c r="AO112" s="960"/>
      <c r="AP112" s="962" t="s">
        <v>107</v>
      </c>
      <c r="AQ112" s="963"/>
      <c r="AR112" s="963"/>
      <c r="AS112" s="963"/>
      <c r="AT112" s="964"/>
      <c r="AU112" s="899"/>
      <c r="AV112" s="900"/>
      <c r="AW112" s="900"/>
      <c r="AX112" s="900"/>
      <c r="AY112" s="901"/>
      <c r="AZ112" s="949" t="s">
        <v>413</v>
      </c>
      <c r="BA112" s="950"/>
      <c r="BB112" s="950"/>
      <c r="BC112" s="950"/>
      <c r="BD112" s="950"/>
      <c r="BE112" s="950"/>
      <c r="BF112" s="950"/>
      <c r="BG112" s="950"/>
      <c r="BH112" s="950"/>
      <c r="BI112" s="950"/>
      <c r="BJ112" s="950"/>
      <c r="BK112" s="950"/>
      <c r="BL112" s="950"/>
      <c r="BM112" s="950"/>
      <c r="BN112" s="950"/>
      <c r="BO112" s="950"/>
      <c r="BP112" s="951"/>
      <c r="BQ112" s="919">
        <v>1533717</v>
      </c>
      <c r="BR112" s="920"/>
      <c r="BS112" s="920"/>
      <c r="BT112" s="920"/>
      <c r="BU112" s="920"/>
      <c r="BV112" s="920">
        <v>1535570</v>
      </c>
      <c r="BW112" s="920"/>
      <c r="BX112" s="920"/>
      <c r="BY112" s="920"/>
      <c r="BZ112" s="920"/>
      <c r="CA112" s="920">
        <v>1511082</v>
      </c>
      <c r="CB112" s="920"/>
      <c r="CC112" s="920"/>
      <c r="CD112" s="920"/>
      <c r="CE112" s="920"/>
      <c r="CF112" s="914">
        <v>49.4</v>
      </c>
      <c r="CG112" s="915"/>
      <c r="CH112" s="915"/>
      <c r="CI112" s="915"/>
      <c r="CJ112" s="915"/>
      <c r="CK112" s="945"/>
      <c r="CL112" s="946"/>
      <c r="CM112" s="916" t="s">
        <v>414</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107</v>
      </c>
      <c r="DH112" s="920"/>
      <c r="DI112" s="920"/>
      <c r="DJ112" s="920"/>
      <c r="DK112" s="920"/>
      <c r="DL112" s="920" t="s">
        <v>107</v>
      </c>
      <c r="DM112" s="920"/>
      <c r="DN112" s="920"/>
      <c r="DO112" s="920"/>
      <c r="DP112" s="920"/>
      <c r="DQ112" s="920" t="s">
        <v>107</v>
      </c>
      <c r="DR112" s="920"/>
      <c r="DS112" s="920"/>
      <c r="DT112" s="920"/>
      <c r="DU112" s="920"/>
      <c r="DV112" s="921" t="s">
        <v>107</v>
      </c>
      <c r="DW112" s="921"/>
      <c r="DX112" s="921"/>
      <c r="DY112" s="921"/>
      <c r="DZ112" s="922"/>
    </row>
    <row r="113" spans="1:130" s="197" customFormat="1" ht="26.25" customHeight="1">
      <c r="A113" s="954"/>
      <c r="B113" s="955"/>
      <c r="C113" s="950" t="s">
        <v>415</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124752</v>
      </c>
      <c r="AB113" s="934"/>
      <c r="AC113" s="934"/>
      <c r="AD113" s="934"/>
      <c r="AE113" s="935"/>
      <c r="AF113" s="936">
        <v>166490</v>
      </c>
      <c r="AG113" s="934"/>
      <c r="AH113" s="934"/>
      <c r="AI113" s="934"/>
      <c r="AJ113" s="935"/>
      <c r="AK113" s="936">
        <v>163290</v>
      </c>
      <c r="AL113" s="934"/>
      <c r="AM113" s="934"/>
      <c r="AN113" s="934"/>
      <c r="AO113" s="935"/>
      <c r="AP113" s="937">
        <v>5.3</v>
      </c>
      <c r="AQ113" s="938"/>
      <c r="AR113" s="938"/>
      <c r="AS113" s="938"/>
      <c r="AT113" s="939"/>
      <c r="AU113" s="899"/>
      <c r="AV113" s="900"/>
      <c r="AW113" s="900"/>
      <c r="AX113" s="900"/>
      <c r="AY113" s="901"/>
      <c r="AZ113" s="949" t="s">
        <v>416</v>
      </c>
      <c r="BA113" s="950"/>
      <c r="BB113" s="950"/>
      <c r="BC113" s="950"/>
      <c r="BD113" s="950"/>
      <c r="BE113" s="950"/>
      <c r="BF113" s="950"/>
      <c r="BG113" s="950"/>
      <c r="BH113" s="950"/>
      <c r="BI113" s="950"/>
      <c r="BJ113" s="950"/>
      <c r="BK113" s="950"/>
      <c r="BL113" s="950"/>
      <c r="BM113" s="950"/>
      <c r="BN113" s="950"/>
      <c r="BO113" s="950"/>
      <c r="BP113" s="951"/>
      <c r="BQ113" s="919">
        <v>515786</v>
      </c>
      <c r="BR113" s="920"/>
      <c r="BS113" s="920"/>
      <c r="BT113" s="920"/>
      <c r="BU113" s="920"/>
      <c r="BV113" s="920">
        <v>491230</v>
      </c>
      <c r="BW113" s="920"/>
      <c r="BX113" s="920"/>
      <c r="BY113" s="920"/>
      <c r="BZ113" s="920"/>
      <c r="CA113" s="920">
        <v>448927</v>
      </c>
      <c r="CB113" s="920"/>
      <c r="CC113" s="920"/>
      <c r="CD113" s="920"/>
      <c r="CE113" s="920"/>
      <c r="CF113" s="914">
        <v>14.7</v>
      </c>
      <c r="CG113" s="915"/>
      <c r="CH113" s="915"/>
      <c r="CI113" s="915"/>
      <c r="CJ113" s="915"/>
      <c r="CK113" s="945"/>
      <c r="CL113" s="946"/>
      <c r="CM113" s="916" t="s">
        <v>417</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107</v>
      </c>
      <c r="DH113" s="959"/>
      <c r="DI113" s="959"/>
      <c r="DJ113" s="959"/>
      <c r="DK113" s="960"/>
      <c r="DL113" s="961" t="s">
        <v>107</v>
      </c>
      <c r="DM113" s="959"/>
      <c r="DN113" s="959"/>
      <c r="DO113" s="959"/>
      <c r="DP113" s="960"/>
      <c r="DQ113" s="961" t="s">
        <v>107</v>
      </c>
      <c r="DR113" s="959"/>
      <c r="DS113" s="959"/>
      <c r="DT113" s="959"/>
      <c r="DU113" s="960"/>
      <c r="DV113" s="962" t="s">
        <v>107</v>
      </c>
      <c r="DW113" s="963"/>
      <c r="DX113" s="963"/>
      <c r="DY113" s="963"/>
      <c r="DZ113" s="964"/>
    </row>
    <row r="114" spans="1:130" s="197" customFormat="1" ht="26.25" customHeight="1">
      <c r="A114" s="954"/>
      <c r="B114" s="955"/>
      <c r="C114" s="950" t="s">
        <v>418</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28129</v>
      </c>
      <c r="AB114" s="959"/>
      <c r="AC114" s="959"/>
      <c r="AD114" s="959"/>
      <c r="AE114" s="960"/>
      <c r="AF114" s="961">
        <v>30445</v>
      </c>
      <c r="AG114" s="959"/>
      <c r="AH114" s="959"/>
      <c r="AI114" s="959"/>
      <c r="AJ114" s="960"/>
      <c r="AK114" s="961">
        <v>47765</v>
      </c>
      <c r="AL114" s="959"/>
      <c r="AM114" s="959"/>
      <c r="AN114" s="959"/>
      <c r="AO114" s="960"/>
      <c r="AP114" s="962">
        <v>1.6</v>
      </c>
      <c r="AQ114" s="963"/>
      <c r="AR114" s="963"/>
      <c r="AS114" s="963"/>
      <c r="AT114" s="964"/>
      <c r="AU114" s="899"/>
      <c r="AV114" s="900"/>
      <c r="AW114" s="900"/>
      <c r="AX114" s="900"/>
      <c r="AY114" s="901"/>
      <c r="AZ114" s="949" t="s">
        <v>419</v>
      </c>
      <c r="BA114" s="950"/>
      <c r="BB114" s="950"/>
      <c r="BC114" s="950"/>
      <c r="BD114" s="950"/>
      <c r="BE114" s="950"/>
      <c r="BF114" s="950"/>
      <c r="BG114" s="950"/>
      <c r="BH114" s="950"/>
      <c r="BI114" s="950"/>
      <c r="BJ114" s="950"/>
      <c r="BK114" s="950"/>
      <c r="BL114" s="950"/>
      <c r="BM114" s="950"/>
      <c r="BN114" s="950"/>
      <c r="BO114" s="950"/>
      <c r="BP114" s="951"/>
      <c r="BQ114" s="919">
        <v>1276339</v>
      </c>
      <c r="BR114" s="920"/>
      <c r="BS114" s="920"/>
      <c r="BT114" s="920"/>
      <c r="BU114" s="920"/>
      <c r="BV114" s="920">
        <v>1243308</v>
      </c>
      <c r="BW114" s="920"/>
      <c r="BX114" s="920"/>
      <c r="BY114" s="920"/>
      <c r="BZ114" s="920"/>
      <c r="CA114" s="920">
        <v>1203820</v>
      </c>
      <c r="CB114" s="920"/>
      <c r="CC114" s="920"/>
      <c r="CD114" s="920"/>
      <c r="CE114" s="920"/>
      <c r="CF114" s="914">
        <v>39.299999999999997</v>
      </c>
      <c r="CG114" s="915"/>
      <c r="CH114" s="915"/>
      <c r="CI114" s="915"/>
      <c r="CJ114" s="915"/>
      <c r="CK114" s="945"/>
      <c r="CL114" s="946"/>
      <c r="CM114" s="916" t="s">
        <v>420</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107</v>
      </c>
      <c r="DH114" s="959"/>
      <c r="DI114" s="959"/>
      <c r="DJ114" s="959"/>
      <c r="DK114" s="960"/>
      <c r="DL114" s="961" t="s">
        <v>107</v>
      </c>
      <c r="DM114" s="959"/>
      <c r="DN114" s="959"/>
      <c r="DO114" s="959"/>
      <c r="DP114" s="960"/>
      <c r="DQ114" s="961" t="s">
        <v>107</v>
      </c>
      <c r="DR114" s="959"/>
      <c r="DS114" s="959"/>
      <c r="DT114" s="959"/>
      <c r="DU114" s="960"/>
      <c r="DV114" s="962" t="s">
        <v>107</v>
      </c>
      <c r="DW114" s="963"/>
      <c r="DX114" s="963"/>
      <c r="DY114" s="963"/>
      <c r="DZ114" s="964"/>
    </row>
    <row r="115" spans="1:130" s="197" customFormat="1" ht="26.25" customHeight="1">
      <c r="A115" s="954"/>
      <c r="B115" s="955"/>
      <c r="C115" s="950" t="s">
        <v>421</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15950</v>
      </c>
      <c r="AB115" s="934"/>
      <c r="AC115" s="934"/>
      <c r="AD115" s="934"/>
      <c r="AE115" s="935"/>
      <c r="AF115" s="936">
        <v>15950</v>
      </c>
      <c r="AG115" s="934"/>
      <c r="AH115" s="934"/>
      <c r="AI115" s="934"/>
      <c r="AJ115" s="935"/>
      <c r="AK115" s="936">
        <v>15950</v>
      </c>
      <c r="AL115" s="934"/>
      <c r="AM115" s="934"/>
      <c r="AN115" s="934"/>
      <c r="AO115" s="935"/>
      <c r="AP115" s="937">
        <v>0.5</v>
      </c>
      <c r="AQ115" s="938"/>
      <c r="AR115" s="938"/>
      <c r="AS115" s="938"/>
      <c r="AT115" s="939"/>
      <c r="AU115" s="899"/>
      <c r="AV115" s="900"/>
      <c r="AW115" s="900"/>
      <c r="AX115" s="900"/>
      <c r="AY115" s="901"/>
      <c r="AZ115" s="949" t="s">
        <v>422</v>
      </c>
      <c r="BA115" s="950"/>
      <c r="BB115" s="950"/>
      <c r="BC115" s="950"/>
      <c r="BD115" s="950"/>
      <c r="BE115" s="950"/>
      <c r="BF115" s="950"/>
      <c r="BG115" s="950"/>
      <c r="BH115" s="950"/>
      <c r="BI115" s="950"/>
      <c r="BJ115" s="950"/>
      <c r="BK115" s="950"/>
      <c r="BL115" s="950"/>
      <c r="BM115" s="950"/>
      <c r="BN115" s="950"/>
      <c r="BO115" s="950"/>
      <c r="BP115" s="951"/>
      <c r="BQ115" s="919" t="s">
        <v>107</v>
      </c>
      <c r="BR115" s="920"/>
      <c r="BS115" s="920"/>
      <c r="BT115" s="920"/>
      <c r="BU115" s="920"/>
      <c r="BV115" s="920" t="s">
        <v>107</v>
      </c>
      <c r="BW115" s="920"/>
      <c r="BX115" s="920"/>
      <c r="BY115" s="920"/>
      <c r="BZ115" s="920"/>
      <c r="CA115" s="920" t="s">
        <v>107</v>
      </c>
      <c r="CB115" s="920"/>
      <c r="CC115" s="920"/>
      <c r="CD115" s="920"/>
      <c r="CE115" s="920"/>
      <c r="CF115" s="914" t="s">
        <v>107</v>
      </c>
      <c r="CG115" s="915"/>
      <c r="CH115" s="915"/>
      <c r="CI115" s="915"/>
      <c r="CJ115" s="915"/>
      <c r="CK115" s="945"/>
      <c r="CL115" s="946"/>
      <c r="CM115" s="949" t="s">
        <v>423</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107</v>
      </c>
      <c r="DH115" s="959"/>
      <c r="DI115" s="959"/>
      <c r="DJ115" s="959"/>
      <c r="DK115" s="960"/>
      <c r="DL115" s="961" t="s">
        <v>107</v>
      </c>
      <c r="DM115" s="959"/>
      <c r="DN115" s="959"/>
      <c r="DO115" s="959"/>
      <c r="DP115" s="960"/>
      <c r="DQ115" s="961" t="s">
        <v>107</v>
      </c>
      <c r="DR115" s="959"/>
      <c r="DS115" s="959"/>
      <c r="DT115" s="959"/>
      <c r="DU115" s="960"/>
      <c r="DV115" s="962" t="s">
        <v>107</v>
      </c>
      <c r="DW115" s="963"/>
      <c r="DX115" s="963"/>
      <c r="DY115" s="963"/>
      <c r="DZ115" s="964"/>
    </row>
    <row r="116" spans="1:130" s="197" customFormat="1" ht="26.25" customHeight="1">
      <c r="A116" s="956"/>
      <c r="B116" s="957"/>
      <c r="C116" s="971" t="s">
        <v>424</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342</v>
      </c>
      <c r="AB116" s="959"/>
      <c r="AC116" s="959"/>
      <c r="AD116" s="959"/>
      <c r="AE116" s="960"/>
      <c r="AF116" s="961">
        <v>342</v>
      </c>
      <c r="AG116" s="959"/>
      <c r="AH116" s="959"/>
      <c r="AI116" s="959"/>
      <c r="AJ116" s="960"/>
      <c r="AK116" s="961" t="s">
        <v>107</v>
      </c>
      <c r="AL116" s="959"/>
      <c r="AM116" s="959"/>
      <c r="AN116" s="959"/>
      <c r="AO116" s="960"/>
      <c r="AP116" s="962" t="s">
        <v>107</v>
      </c>
      <c r="AQ116" s="963"/>
      <c r="AR116" s="963"/>
      <c r="AS116" s="963"/>
      <c r="AT116" s="964"/>
      <c r="AU116" s="899"/>
      <c r="AV116" s="900"/>
      <c r="AW116" s="900"/>
      <c r="AX116" s="900"/>
      <c r="AY116" s="901"/>
      <c r="AZ116" s="949" t="s">
        <v>425</v>
      </c>
      <c r="BA116" s="950"/>
      <c r="BB116" s="950"/>
      <c r="BC116" s="950"/>
      <c r="BD116" s="950"/>
      <c r="BE116" s="950"/>
      <c r="BF116" s="950"/>
      <c r="BG116" s="950"/>
      <c r="BH116" s="950"/>
      <c r="BI116" s="950"/>
      <c r="BJ116" s="950"/>
      <c r="BK116" s="950"/>
      <c r="BL116" s="950"/>
      <c r="BM116" s="950"/>
      <c r="BN116" s="950"/>
      <c r="BO116" s="950"/>
      <c r="BP116" s="951"/>
      <c r="BQ116" s="919" t="s">
        <v>107</v>
      </c>
      <c r="BR116" s="920"/>
      <c r="BS116" s="920"/>
      <c r="BT116" s="920"/>
      <c r="BU116" s="920"/>
      <c r="BV116" s="920" t="s">
        <v>107</v>
      </c>
      <c r="BW116" s="920"/>
      <c r="BX116" s="920"/>
      <c r="BY116" s="920"/>
      <c r="BZ116" s="920"/>
      <c r="CA116" s="920" t="s">
        <v>107</v>
      </c>
      <c r="CB116" s="920"/>
      <c r="CC116" s="920"/>
      <c r="CD116" s="920"/>
      <c r="CE116" s="920"/>
      <c r="CF116" s="914" t="s">
        <v>107</v>
      </c>
      <c r="CG116" s="915"/>
      <c r="CH116" s="915"/>
      <c r="CI116" s="915"/>
      <c r="CJ116" s="915"/>
      <c r="CK116" s="945"/>
      <c r="CL116" s="946"/>
      <c r="CM116" s="916" t="s">
        <v>426</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v>111650</v>
      </c>
      <c r="DH116" s="959"/>
      <c r="DI116" s="959"/>
      <c r="DJ116" s="959"/>
      <c r="DK116" s="960"/>
      <c r="DL116" s="961">
        <v>95700</v>
      </c>
      <c r="DM116" s="959"/>
      <c r="DN116" s="959"/>
      <c r="DO116" s="959"/>
      <c r="DP116" s="960"/>
      <c r="DQ116" s="961">
        <v>79750</v>
      </c>
      <c r="DR116" s="959"/>
      <c r="DS116" s="959"/>
      <c r="DT116" s="959"/>
      <c r="DU116" s="960"/>
      <c r="DV116" s="962">
        <v>2.6</v>
      </c>
      <c r="DW116" s="963"/>
      <c r="DX116" s="963"/>
      <c r="DY116" s="963"/>
      <c r="DZ116" s="964"/>
    </row>
    <row r="117" spans="1:130" s="197" customFormat="1" ht="26.25" customHeight="1">
      <c r="A117" s="904" t="s">
        <v>165</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427</v>
      </c>
      <c r="Z117" s="884"/>
      <c r="AA117" s="996">
        <v>886060</v>
      </c>
      <c r="AB117" s="966"/>
      <c r="AC117" s="966"/>
      <c r="AD117" s="966"/>
      <c r="AE117" s="967"/>
      <c r="AF117" s="965">
        <v>944631</v>
      </c>
      <c r="AG117" s="966"/>
      <c r="AH117" s="966"/>
      <c r="AI117" s="966"/>
      <c r="AJ117" s="967"/>
      <c r="AK117" s="965">
        <v>995550</v>
      </c>
      <c r="AL117" s="966"/>
      <c r="AM117" s="966"/>
      <c r="AN117" s="966"/>
      <c r="AO117" s="967"/>
      <c r="AP117" s="968"/>
      <c r="AQ117" s="969"/>
      <c r="AR117" s="969"/>
      <c r="AS117" s="969"/>
      <c r="AT117" s="970"/>
      <c r="AU117" s="899"/>
      <c r="AV117" s="900"/>
      <c r="AW117" s="900"/>
      <c r="AX117" s="900"/>
      <c r="AY117" s="901"/>
      <c r="AZ117" s="995" t="s">
        <v>428</v>
      </c>
      <c r="BA117" s="971"/>
      <c r="BB117" s="971"/>
      <c r="BC117" s="971"/>
      <c r="BD117" s="971"/>
      <c r="BE117" s="971"/>
      <c r="BF117" s="971"/>
      <c r="BG117" s="971"/>
      <c r="BH117" s="971"/>
      <c r="BI117" s="971"/>
      <c r="BJ117" s="971"/>
      <c r="BK117" s="971"/>
      <c r="BL117" s="971"/>
      <c r="BM117" s="971"/>
      <c r="BN117" s="971"/>
      <c r="BO117" s="971"/>
      <c r="BP117" s="972"/>
      <c r="BQ117" s="985" t="s">
        <v>107</v>
      </c>
      <c r="BR117" s="986"/>
      <c r="BS117" s="986"/>
      <c r="BT117" s="986"/>
      <c r="BU117" s="986"/>
      <c r="BV117" s="986" t="s">
        <v>107</v>
      </c>
      <c r="BW117" s="986"/>
      <c r="BX117" s="986"/>
      <c r="BY117" s="986"/>
      <c r="BZ117" s="986"/>
      <c r="CA117" s="986" t="s">
        <v>107</v>
      </c>
      <c r="CB117" s="986"/>
      <c r="CC117" s="986"/>
      <c r="CD117" s="986"/>
      <c r="CE117" s="986"/>
      <c r="CF117" s="914" t="s">
        <v>107</v>
      </c>
      <c r="CG117" s="915"/>
      <c r="CH117" s="915"/>
      <c r="CI117" s="915"/>
      <c r="CJ117" s="915"/>
      <c r="CK117" s="945"/>
      <c r="CL117" s="946"/>
      <c r="CM117" s="916" t="s">
        <v>429</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107</v>
      </c>
      <c r="DH117" s="959"/>
      <c r="DI117" s="959"/>
      <c r="DJ117" s="959"/>
      <c r="DK117" s="960"/>
      <c r="DL117" s="961" t="s">
        <v>107</v>
      </c>
      <c r="DM117" s="959"/>
      <c r="DN117" s="959"/>
      <c r="DO117" s="959"/>
      <c r="DP117" s="960"/>
      <c r="DQ117" s="961" t="s">
        <v>107</v>
      </c>
      <c r="DR117" s="959"/>
      <c r="DS117" s="959"/>
      <c r="DT117" s="959"/>
      <c r="DU117" s="960"/>
      <c r="DV117" s="962" t="s">
        <v>107</v>
      </c>
      <c r="DW117" s="963"/>
      <c r="DX117" s="963"/>
      <c r="DY117" s="963"/>
      <c r="DZ117" s="964"/>
    </row>
    <row r="118" spans="1:130" s="197" customFormat="1" ht="26.25" customHeight="1">
      <c r="A118" s="904" t="s">
        <v>401</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399</v>
      </c>
      <c r="AB118" s="883"/>
      <c r="AC118" s="883"/>
      <c r="AD118" s="883"/>
      <c r="AE118" s="884"/>
      <c r="AF118" s="882" t="s">
        <v>282</v>
      </c>
      <c r="AG118" s="883"/>
      <c r="AH118" s="883"/>
      <c r="AI118" s="883"/>
      <c r="AJ118" s="884"/>
      <c r="AK118" s="882" t="s">
        <v>281</v>
      </c>
      <c r="AL118" s="883"/>
      <c r="AM118" s="883"/>
      <c r="AN118" s="883"/>
      <c r="AO118" s="884"/>
      <c r="AP118" s="990" t="s">
        <v>400</v>
      </c>
      <c r="AQ118" s="991"/>
      <c r="AR118" s="991"/>
      <c r="AS118" s="991"/>
      <c r="AT118" s="992"/>
      <c r="AU118" s="902"/>
      <c r="AV118" s="903"/>
      <c r="AW118" s="903"/>
      <c r="AX118" s="903"/>
      <c r="AY118" s="903"/>
      <c r="AZ118" s="228" t="s">
        <v>165</v>
      </c>
      <c r="BA118" s="228"/>
      <c r="BB118" s="228"/>
      <c r="BC118" s="228"/>
      <c r="BD118" s="228"/>
      <c r="BE118" s="228"/>
      <c r="BF118" s="228"/>
      <c r="BG118" s="228"/>
      <c r="BH118" s="228"/>
      <c r="BI118" s="228"/>
      <c r="BJ118" s="228"/>
      <c r="BK118" s="228"/>
      <c r="BL118" s="228"/>
      <c r="BM118" s="228"/>
      <c r="BN118" s="228"/>
      <c r="BO118" s="993" t="s">
        <v>430</v>
      </c>
      <c r="BP118" s="994"/>
      <c r="BQ118" s="985">
        <v>10955090</v>
      </c>
      <c r="BR118" s="986"/>
      <c r="BS118" s="986"/>
      <c r="BT118" s="986"/>
      <c r="BU118" s="986"/>
      <c r="BV118" s="986">
        <v>10643962</v>
      </c>
      <c r="BW118" s="986"/>
      <c r="BX118" s="986"/>
      <c r="BY118" s="986"/>
      <c r="BZ118" s="986"/>
      <c r="CA118" s="986">
        <v>10620045</v>
      </c>
      <c r="CB118" s="986"/>
      <c r="CC118" s="986"/>
      <c r="CD118" s="986"/>
      <c r="CE118" s="986"/>
      <c r="CF118" s="987"/>
      <c r="CG118" s="988"/>
      <c r="CH118" s="988"/>
      <c r="CI118" s="988"/>
      <c r="CJ118" s="989"/>
      <c r="CK118" s="945"/>
      <c r="CL118" s="946"/>
      <c r="CM118" s="916" t="s">
        <v>431</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107</v>
      </c>
      <c r="DH118" s="959"/>
      <c r="DI118" s="959"/>
      <c r="DJ118" s="959"/>
      <c r="DK118" s="960"/>
      <c r="DL118" s="961" t="s">
        <v>107</v>
      </c>
      <c r="DM118" s="959"/>
      <c r="DN118" s="959"/>
      <c r="DO118" s="959"/>
      <c r="DP118" s="960"/>
      <c r="DQ118" s="961" t="s">
        <v>107</v>
      </c>
      <c r="DR118" s="959"/>
      <c r="DS118" s="959"/>
      <c r="DT118" s="959"/>
      <c r="DU118" s="960"/>
      <c r="DV118" s="962" t="s">
        <v>107</v>
      </c>
      <c r="DW118" s="963"/>
      <c r="DX118" s="963"/>
      <c r="DY118" s="963"/>
      <c r="DZ118" s="964"/>
    </row>
    <row r="119" spans="1:130" s="197" customFormat="1" ht="26.25" customHeight="1">
      <c r="A119" s="974" t="s">
        <v>404</v>
      </c>
      <c r="B119" s="944"/>
      <c r="C119" s="923" t="s">
        <v>405</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107</v>
      </c>
      <c r="AB119" s="890"/>
      <c r="AC119" s="890"/>
      <c r="AD119" s="890"/>
      <c r="AE119" s="891"/>
      <c r="AF119" s="892" t="s">
        <v>107</v>
      </c>
      <c r="AG119" s="890"/>
      <c r="AH119" s="890"/>
      <c r="AI119" s="890"/>
      <c r="AJ119" s="891"/>
      <c r="AK119" s="892" t="s">
        <v>107</v>
      </c>
      <c r="AL119" s="890"/>
      <c r="AM119" s="890"/>
      <c r="AN119" s="890"/>
      <c r="AO119" s="891"/>
      <c r="AP119" s="893" t="s">
        <v>107</v>
      </c>
      <c r="AQ119" s="894"/>
      <c r="AR119" s="894"/>
      <c r="AS119" s="894"/>
      <c r="AT119" s="895"/>
      <c r="AU119" s="977" t="s">
        <v>432</v>
      </c>
      <c r="AV119" s="978"/>
      <c r="AW119" s="978"/>
      <c r="AX119" s="978"/>
      <c r="AY119" s="979"/>
      <c r="AZ119" s="940" t="s">
        <v>433</v>
      </c>
      <c r="BA119" s="887"/>
      <c r="BB119" s="887"/>
      <c r="BC119" s="887"/>
      <c r="BD119" s="887"/>
      <c r="BE119" s="887"/>
      <c r="BF119" s="887"/>
      <c r="BG119" s="887"/>
      <c r="BH119" s="887"/>
      <c r="BI119" s="887"/>
      <c r="BJ119" s="887"/>
      <c r="BK119" s="887"/>
      <c r="BL119" s="887"/>
      <c r="BM119" s="887"/>
      <c r="BN119" s="887"/>
      <c r="BO119" s="887"/>
      <c r="BP119" s="888"/>
      <c r="BQ119" s="926">
        <v>2486706</v>
      </c>
      <c r="BR119" s="927"/>
      <c r="BS119" s="927"/>
      <c r="BT119" s="927"/>
      <c r="BU119" s="927"/>
      <c r="BV119" s="927">
        <v>2484720</v>
      </c>
      <c r="BW119" s="927"/>
      <c r="BX119" s="927"/>
      <c r="BY119" s="927"/>
      <c r="BZ119" s="927"/>
      <c r="CA119" s="927">
        <v>2632554</v>
      </c>
      <c r="CB119" s="927"/>
      <c r="CC119" s="927"/>
      <c r="CD119" s="927"/>
      <c r="CE119" s="927"/>
      <c r="CF119" s="941">
        <v>86</v>
      </c>
      <c r="CG119" s="942"/>
      <c r="CH119" s="942"/>
      <c r="CI119" s="942"/>
      <c r="CJ119" s="942"/>
      <c r="CK119" s="947"/>
      <c r="CL119" s="948"/>
      <c r="CM119" s="1004" t="s">
        <v>434</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107</v>
      </c>
      <c r="DH119" s="998"/>
      <c r="DI119" s="998"/>
      <c r="DJ119" s="998"/>
      <c r="DK119" s="999"/>
      <c r="DL119" s="1000" t="s">
        <v>107</v>
      </c>
      <c r="DM119" s="998"/>
      <c r="DN119" s="998"/>
      <c r="DO119" s="998"/>
      <c r="DP119" s="999"/>
      <c r="DQ119" s="1000" t="s">
        <v>107</v>
      </c>
      <c r="DR119" s="998"/>
      <c r="DS119" s="998"/>
      <c r="DT119" s="998"/>
      <c r="DU119" s="999"/>
      <c r="DV119" s="1001" t="s">
        <v>107</v>
      </c>
      <c r="DW119" s="1002"/>
      <c r="DX119" s="1002"/>
      <c r="DY119" s="1002"/>
      <c r="DZ119" s="1003"/>
    </row>
    <row r="120" spans="1:130" s="197" customFormat="1" ht="26.25" customHeight="1">
      <c r="A120" s="975"/>
      <c r="B120" s="946"/>
      <c r="C120" s="916" t="s">
        <v>410</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107</v>
      </c>
      <c r="AB120" s="959"/>
      <c r="AC120" s="959"/>
      <c r="AD120" s="959"/>
      <c r="AE120" s="960"/>
      <c r="AF120" s="961" t="s">
        <v>107</v>
      </c>
      <c r="AG120" s="959"/>
      <c r="AH120" s="959"/>
      <c r="AI120" s="959"/>
      <c r="AJ120" s="960"/>
      <c r="AK120" s="961" t="s">
        <v>107</v>
      </c>
      <c r="AL120" s="959"/>
      <c r="AM120" s="959"/>
      <c r="AN120" s="959"/>
      <c r="AO120" s="960"/>
      <c r="AP120" s="962" t="s">
        <v>107</v>
      </c>
      <c r="AQ120" s="963"/>
      <c r="AR120" s="963"/>
      <c r="AS120" s="963"/>
      <c r="AT120" s="964"/>
      <c r="AU120" s="980"/>
      <c r="AV120" s="981"/>
      <c r="AW120" s="981"/>
      <c r="AX120" s="981"/>
      <c r="AY120" s="982"/>
      <c r="AZ120" s="949" t="s">
        <v>435</v>
      </c>
      <c r="BA120" s="950"/>
      <c r="BB120" s="950"/>
      <c r="BC120" s="950"/>
      <c r="BD120" s="950"/>
      <c r="BE120" s="950"/>
      <c r="BF120" s="950"/>
      <c r="BG120" s="950"/>
      <c r="BH120" s="950"/>
      <c r="BI120" s="950"/>
      <c r="BJ120" s="950"/>
      <c r="BK120" s="950"/>
      <c r="BL120" s="950"/>
      <c r="BM120" s="950"/>
      <c r="BN120" s="950"/>
      <c r="BO120" s="950"/>
      <c r="BP120" s="951"/>
      <c r="BQ120" s="919">
        <v>1210014</v>
      </c>
      <c r="BR120" s="920"/>
      <c r="BS120" s="920"/>
      <c r="BT120" s="920"/>
      <c r="BU120" s="920"/>
      <c r="BV120" s="920">
        <v>1139370</v>
      </c>
      <c r="BW120" s="920"/>
      <c r="BX120" s="920"/>
      <c r="BY120" s="920"/>
      <c r="BZ120" s="920"/>
      <c r="CA120" s="920">
        <v>1022444</v>
      </c>
      <c r="CB120" s="920"/>
      <c r="CC120" s="920"/>
      <c r="CD120" s="920"/>
      <c r="CE120" s="920"/>
      <c r="CF120" s="914">
        <v>33.4</v>
      </c>
      <c r="CG120" s="915"/>
      <c r="CH120" s="915"/>
      <c r="CI120" s="915"/>
      <c r="CJ120" s="915"/>
      <c r="CK120" s="1013" t="s">
        <v>436</v>
      </c>
      <c r="CL120" s="1014"/>
      <c r="CM120" s="1014"/>
      <c r="CN120" s="1014"/>
      <c r="CO120" s="1015"/>
      <c r="CP120" s="1021" t="s">
        <v>437</v>
      </c>
      <c r="CQ120" s="1022"/>
      <c r="CR120" s="1022"/>
      <c r="CS120" s="1022"/>
      <c r="CT120" s="1022"/>
      <c r="CU120" s="1022"/>
      <c r="CV120" s="1022"/>
      <c r="CW120" s="1022"/>
      <c r="CX120" s="1022"/>
      <c r="CY120" s="1022"/>
      <c r="CZ120" s="1022"/>
      <c r="DA120" s="1022"/>
      <c r="DB120" s="1022"/>
      <c r="DC120" s="1022"/>
      <c r="DD120" s="1022"/>
      <c r="DE120" s="1022"/>
      <c r="DF120" s="1023"/>
      <c r="DG120" s="926">
        <v>1237439</v>
      </c>
      <c r="DH120" s="927"/>
      <c r="DI120" s="927"/>
      <c r="DJ120" s="927"/>
      <c r="DK120" s="927"/>
      <c r="DL120" s="927">
        <v>1186032</v>
      </c>
      <c r="DM120" s="927"/>
      <c r="DN120" s="927"/>
      <c r="DO120" s="927"/>
      <c r="DP120" s="927"/>
      <c r="DQ120" s="927">
        <v>1120645</v>
      </c>
      <c r="DR120" s="927"/>
      <c r="DS120" s="927"/>
      <c r="DT120" s="927"/>
      <c r="DU120" s="927"/>
      <c r="DV120" s="928">
        <v>36.6</v>
      </c>
      <c r="DW120" s="928"/>
      <c r="DX120" s="928"/>
      <c r="DY120" s="928"/>
      <c r="DZ120" s="929"/>
    </row>
    <row r="121" spans="1:130" s="197" customFormat="1" ht="26.25" customHeight="1">
      <c r="A121" s="975"/>
      <c r="B121" s="946"/>
      <c r="C121" s="1010" t="s">
        <v>438</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107</v>
      </c>
      <c r="AB121" s="959"/>
      <c r="AC121" s="959"/>
      <c r="AD121" s="959"/>
      <c r="AE121" s="960"/>
      <c r="AF121" s="961" t="s">
        <v>107</v>
      </c>
      <c r="AG121" s="959"/>
      <c r="AH121" s="959"/>
      <c r="AI121" s="959"/>
      <c r="AJ121" s="960"/>
      <c r="AK121" s="961" t="s">
        <v>107</v>
      </c>
      <c r="AL121" s="959"/>
      <c r="AM121" s="959"/>
      <c r="AN121" s="959"/>
      <c r="AO121" s="960"/>
      <c r="AP121" s="962" t="s">
        <v>107</v>
      </c>
      <c r="AQ121" s="963"/>
      <c r="AR121" s="963"/>
      <c r="AS121" s="963"/>
      <c r="AT121" s="964"/>
      <c r="AU121" s="980"/>
      <c r="AV121" s="981"/>
      <c r="AW121" s="981"/>
      <c r="AX121" s="981"/>
      <c r="AY121" s="982"/>
      <c r="AZ121" s="995" t="s">
        <v>439</v>
      </c>
      <c r="BA121" s="971"/>
      <c r="BB121" s="971"/>
      <c r="BC121" s="971"/>
      <c r="BD121" s="971"/>
      <c r="BE121" s="971"/>
      <c r="BF121" s="971"/>
      <c r="BG121" s="971"/>
      <c r="BH121" s="971"/>
      <c r="BI121" s="971"/>
      <c r="BJ121" s="971"/>
      <c r="BK121" s="971"/>
      <c r="BL121" s="971"/>
      <c r="BM121" s="971"/>
      <c r="BN121" s="971"/>
      <c r="BO121" s="971"/>
      <c r="BP121" s="972"/>
      <c r="BQ121" s="985">
        <v>4846427</v>
      </c>
      <c r="BR121" s="986"/>
      <c r="BS121" s="986"/>
      <c r="BT121" s="986"/>
      <c r="BU121" s="986"/>
      <c r="BV121" s="986">
        <v>4639416</v>
      </c>
      <c r="BW121" s="986"/>
      <c r="BX121" s="986"/>
      <c r="BY121" s="986"/>
      <c r="BZ121" s="986"/>
      <c r="CA121" s="986">
        <v>4880513</v>
      </c>
      <c r="CB121" s="986"/>
      <c r="CC121" s="986"/>
      <c r="CD121" s="986"/>
      <c r="CE121" s="986"/>
      <c r="CF121" s="1024">
        <v>159.5</v>
      </c>
      <c r="CG121" s="1025"/>
      <c r="CH121" s="1025"/>
      <c r="CI121" s="1025"/>
      <c r="CJ121" s="1025"/>
      <c r="CK121" s="1016"/>
      <c r="CL121" s="1017"/>
      <c r="CM121" s="1017"/>
      <c r="CN121" s="1017"/>
      <c r="CO121" s="1018"/>
      <c r="CP121" s="1007" t="s">
        <v>440</v>
      </c>
      <c r="CQ121" s="1008"/>
      <c r="CR121" s="1008"/>
      <c r="CS121" s="1008"/>
      <c r="CT121" s="1008"/>
      <c r="CU121" s="1008"/>
      <c r="CV121" s="1008"/>
      <c r="CW121" s="1008"/>
      <c r="CX121" s="1008"/>
      <c r="CY121" s="1008"/>
      <c r="CZ121" s="1008"/>
      <c r="DA121" s="1008"/>
      <c r="DB121" s="1008"/>
      <c r="DC121" s="1008"/>
      <c r="DD121" s="1008"/>
      <c r="DE121" s="1008"/>
      <c r="DF121" s="1009"/>
      <c r="DG121" s="919">
        <v>274193</v>
      </c>
      <c r="DH121" s="920"/>
      <c r="DI121" s="920"/>
      <c r="DJ121" s="920"/>
      <c r="DK121" s="920"/>
      <c r="DL121" s="920">
        <v>320894</v>
      </c>
      <c r="DM121" s="920"/>
      <c r="DN121" s="920"/>
      <c r="DO121" s="920"/>
      <c r="DP121" s="920"/>
      <c r="DQ121" s="920">
        <v>357173</v>
      </c>
      <c r="DR121" s="920"/>
      <c r="DS121" s="920"/>
      <c r="DT121" s="920"/>
      <c r="DU121" s="920"/>
      <c r="DV121" s="921">
        <v>11.7</v>
      </c>
      <c r="DW121" s="921"/>
      <c r="DX121" s="921"/>
      <c r="DY121" s="921"/>
      <c r="DZ121" s="922"/>
    </row>
    <row r="122" spans="1:130" s="197" customFormat="1" ht="26.25" customHeight="1">
      <c r="A122" s="975"/>
      <c r="B122" s="946"/>
      <c r="C122" s="916" t="s">
        <v>420</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107</v>
      </c>
      <c r="AB122" s="959"/>
      <c r="AC122" s="959"/>
      <c r="AD122" s="959"/>
      <c r="AE122" s="960"/>
      <c r="AF122" s="961" t="s">
        <v>107</v>
      </c>
      <c r="AG122" s="959"/>
      <c r="AH122" s="959"/>
      <c r="AI122" s="959"/>
      <c r="AJ122" s="960"/>
      <c r="AK122" s="961" t="s">
        <v>107</v>
      </c>
      <c r="AL122" s="959"/>
      <c r="AM122" s="959"/>
      <c r="AN122" s="959"/>
      <c r="AO122" s="960"/>
      <c r="AP122" s="962" t="s">
        <v>107</v>
      </c>
      <c r="AQ122" s="963"/>
      <c r="AR122" s="963"/>
      <c r="AS122" s="963"/>
      <c r="AT122" s="964"/>
      <c r="AU122" s="983"/>
      <c r="AV122" s="984"/>
      <c r="AW122" s="984"/>
      <c r="AX122" s="984"/>
      <c r="AY122" s="984"/>
      <c r="AZ122" s="228" t="s">
        <v>165</v>
      </c>
      <c r="BA122" s="228"/>
      <c r="BB122" s="228"/>
      <c r="BC122" s="228"/>
      <c r="BD122" s="228"/>
      <c r="BE122" s="228"/>
      <c r="BF122" s="228"/>
      <c r="BG122" s="228"/>
      <c r="BH122" s="228"/>
      <c r="BI122" s="228"/>
      <c r="BJ122" s="228"/>
      <c r="BK122" s="228"/>
      <c r="BL122" s="228"/>
      <c r="BM122" s="228"/>
      <c r="BN122" s="228"/>
      <c r="BO122" s="993" t="s">
        <v>441</v>
      </c>
      <c r="BP122" s="994"/>
      <c r="BQ122" s="1034">
        <v>8543147</v>
      </c>
      <c r="BR122" s="1035"/>
      <c r="BS122" s="1035"/>
      <c r="BT122" s="1035"/>
      <c r="BU122" s="1035"/>
      <c r="BV122" s="1035">
        <v>8263506</v>
      </c>
      <c r="BW122" s="1035"/>
      <c r="BX122" s="1035"/>
      <c r="BY122" s="1035"/>
      <c r="BZ122" s="1035"/>
      <c r="CA122" s="1035">
        <v>8535511</v>
      </c>
      <c r="CB122" s="1035"/>
      <c r="CC122" s="1035"/>
      <c r="CD122" s="1035"/>
      <c r="CE122" s="1035"/>
      <c r="CF122" s="987"/>
      <c r="CG122" s="988"/>
      <c r="CH122" s="988"/>
      <c r="CI122" s="988"/>
      <c r="CJ122" s="989"/>
      <c r="CK122" s="1016"/>
      <c r="CL122" s="1017"/>
      <c r="CM122" s="1017"/>
      <c r="CN122" s="1017"/>
      <c r="CO122" s="1018"/>
      <c r="CP122" s="1007" t="s">
        <v>442</v>
      </c>
      <c r="CQ122" s="1008"/>
      <c r="CR122" s="1008"/>
      <c r="CS122" s="1008"/>
      <c r="CT122" s="1008"/>
      <c r="CU122" s="1008"/>
      <c r="CV122" s="1008"/>
      <c r="CW122" s="1008"/>
      <c r="CX122" s="1008"/>
      <c r="CY122" s="1008"/>
      <c r="CZ122" s="1008"/>
      <c r="DA122" s="1008"/>
      <c r="DB122" s="1008"/>
      <c r="DC122" s="1008"/>
      <c r="DD122" s="1008"/>
      <c r="DE122" s="1008"/>
      <c r="DF122" s="1009"/>
      <c r="DG122" s="919">
        <v>22085</v>
      </c>
      <c r="DH122" s="920"/>
      <c r="DI122" s="920"/>
      <c r="DJ122" s="920"/>
      <c r="DK122" s="920"/>
      <c r="DL122" s="920">
        <v>28644</v>
      </c>
      <c r="DM122" s="920"/>
      <c r="DN122" s="920"/>
      <c r="DO122" s="920"/>
      <c r="DP122" s="920"/>
      <c r="DQ122" s="920">
        <v>33264</v>
      </c>
      <c r="DR122" s="920"/>
      <c r="DS122" s="920"/>
      <c r="DT122" s="920"/>
      <c r="DU122" s="920"/>
      <c r="DV122" s="921">
        <v>1.1000000000000001</v>
      </c>
      <c r="DW122" s="921"/>
      <c r="DX122" s="921"/>
      <c r="DY122" s="921"/>
      <c r="DZ122" s="922"/>
    </row>
    <row r="123" spans="1:130" s="197" customFormat="1" ht="26.25" customHeight="1" thickBot="1">
      <c r="A123" s="975"/>
      <c r="B123" s="946"/>
      <c r="C123" s="916" t="s">
        <v>426</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v>15950</v>
      </c>
      <c r="AB123" s="959"/>
      <c r="AC123" s="959"/>
      <c r="AD123" s="959"/>
      <c r="AE123" s="960"/>
      <c r="AF123" s="961">
        <v>15950</v>
      </c>
      <c r="AG123" s="959"/>
      <c r="AH123" s="959"/>
      <c r="AI123" s="959"/>
      <c r="AJ123" s="960"/>
      <c r="AK123" s="961">
        <v>15950</v>
      </c>
      <c r="AL123" s="959"/>
      <c r="AM123" s="959"/>
      <c r="AN123" s="959"/>
      <c r="AO123" s="960"/>
      <c r="AP123" s="962">
        <v>0.5</v>
      </c>
      <c r="AQ123" s="963"/>
      <c r="AR123" s="963"/>
      <c r="AS123" s="963"/>
      <c r="AT123" s="964"/>
      <c r="AU123" s="1031" t="s">
        <v>443</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79.3</v>
      </c>
      <c r="BR123" s="1027"/>
      <c r="BS123" s="1027"/>
      <c r="BT123" s="1027"/>
      <c r="BU123" s="1027"/>
      <c r="BV123" s="1027">
        <v>82</v>
      </c>
      <c r="BW123" s="1027"/>
      <c r="BX123" s="1027"/>
      <c r="BY123" s="1027"/>
      <c r="BZ123" s="1027"/>
      <c r="CA123" s="1027">
        <v>68.099999999999994</v>
      </c>
      <c r="CB123" s="1027"/>
      <c r="CC123" s="1027"/>
      <c r="CD123" s="1027"/>
      <c r="CE123" s="1027"/>
      <c r="CF123" s="1028"/>
      <c r="CG123" s="1029"/>
      <c r="CH123" s="1029"/>
      <c r="CI123" s="1029"/>
      <c r="CJ123" s="1030"/>
      <c r="CK123" s="1016"/>
      <c r="CL123" s="1017"/>
      <c r="CM123" s="1017"/>
      <c r="CN123" s="1017"/>
      <c r="CO123" s="1018"/>
      <c r="CP123" s="1007" t="s">
        <v>444</v>
      </c>
      <c r="CQ123" s="1008"/>
      <c r="CR123" s="1008"/>
      <c r="CS123" s="1008"/>
      <c r="CT123" s="1008"/>
      <c r="CU123" s="1008"/>
      <c r="CV123" s="1008"/>
      <c r="CW123" s="1008"/>
      <c r="CX123" s="1008"/>
      <c r="CY123" s="1008"/>
      <c r="CZ123" s="1008"/>
      <c r="DA123" s="1008"/>
      <c r="DB123" s="1008"/>
      <c r="DC123" s="1008"/>
      <c r="DD123" s="1008"/>
      <c r="DE123" s="1008"/>
      <c r="DF123" s="1009"/>
      <c r="DG123" s="958" t="s">
        <v>445</v>
      </c>
      <c r="DH123" s="959"/>
      <c r="DI123" s="959"/>
      <c r="DJ123" s="959"/>
      <c r="DK123" s="960"/>
      <c r="DL123" s="961" t="s">
        <v>445</v>
      </c>
      <c r="DM123" s="959"/>
      <c r="DN123" s="959"/>
      <c r="DO123" s="959"/>
      <c r="DP123" s="960"/>
      <c r="DQ123" s="961" t="s">
        <v>445</v>
      </c>
      <c r="DR123" s="959"/>
      <c r="DS123" s="959"/>
      <c r="DT123" s="959"/>
      <c r="DU123" s="960"/>
      <c r="DV123" s="962" t="s">
        <v>445</v>
      </c>
      <c r="DW123" s="963"/>
      <c r="DX123" s="963"/>
      <c r="DY123" s="963"/>
      <c r="DZ123" s="964"/>
    </row>
    <row r="124" spans="1:130" s="197" customFormat="1" ht="26.25" customHeight="1">
      <c r="A124" s="975"/>
      <c r="B124" s="946"/>
      <c r="C124" s="916" t="s">
        <v>429</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445</v>
      </c>
      <c r="AB124" s="959"/>
      <c r="AC124" s="959"/>
      <c r="AD124" s="959"/>
      <c r="AE124" s="960"/>
      <c r="AF124" s="961" t="s">
        <v>445</v>
      </c>
      <c r="AG124" s="959"/>
      <c r="AH124" s="959"/>
      <c r="AI124" s="959"/>
      <c r="AJ124" s="960"/>
      <c r="AK124" s="961" t="s">
        <v>445</v>
      </c>
      <c r="AL124" s="959"/>
      <c r="AM124" s="959"/>
      <c r="AN124" s="959"/>
      <c r="AO124" s="960"/>
      <c r="AP124" s="962" t="s">
        <v>445</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446</v>
      </c>
      <c r="CQ124" s="1008"/>
      <c r="CR124" s="1008"/>
      <c r="CS124" s="1008"/>
      <c r="CT124" s="1008"/>
      <c r="CU124" s="1008"/>
      <c r="CV124" s="1008"/>
      <c r="CW124" s="1008"/>
      <c r="CX124" s="1008"/>
      <c r="CY124" s="1008"/>
      <c r="CZ124" s="1008"/>
      <c r="DA124" s="1008"/>
      <c r="DB124" s="1008"/>
      <c r="DC124" s="1008"/>
      <c r="DD124" s="1008"/>
      <c r="DE124" s="1008"/>
      <c r="DF124" s="1009"/>
      <c r="DG124" s="997" t="s">
        <v>445</v>
      </c>
      <c r="DH124" s="998"/>
      <c r="DI124" s="998"/>
      <c r="DJ124" s="998"/>
      <c r="DK124" s="999"/>
      <c r="DL124" s="1000" t="s">
        <v>445</v>
      </c>
      <c r="DM124" s="998"/>
      <c r="DN124" s="998"/>
      <c r="DO124" s="998"/>
      <c r="DP124" s="999"/>
      <c r="DQ124" s="1000" t="s">
        <v>445</v>
      </c>
      <c r="DR124" s="998"/>
      <c r="DS124" s="998"/>
      <c r="DT124" s="998"/>
      <c r="DU124" s="999"/>
      <c r="DV124" s="1001" t="s">
        <v>445</v>
      </c>
      <c r="DW124" s="1002"/>
      <c r="DX124" s="1002"/>
      <c r="DY124" s="1002"/>
      <c r="DZ124" s="1003"/>
    </row>
    <row r="125" spans="1:130" s="197" customFormat="1" ht="26.25" customHeight="1" thickBot="1">
      <c r="A125" s="975"/>
      <c r="B125" s="946"/>
      <c r="C125" s="916" t="s">
        <v>431</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445</v>
      </c>
      <c r="AB125" s="959"/>
      <c r="AC125" s="959"/>
      <c r="AD125" s="959"/>
      <c r="AE125" s="960"/>
      <c r="AF125" s="961" t="s">
        <v>445</v>
      </c>
      <c r="AG125" s="959"/>
      <c r="AH125" s="959"/>
      <c r="AI125" s="959"/>
      <c r="AJ125" s="960"/>
      <c r="AK125" s="961" t="s">
        <v>445</v>
      </c>
      <c r="AL125" s="959"/>
      <c r="AM125" s="959"/>
      <c r="AN125" s="959"/>
      <c r="AO125" s="960"/>
      <c r="AP125" s="962" t="s">
        <v>445</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447</v>
      </c>
      <c r="CL125" s="1014"/>
      <c r="CM125" s="1014"/>
      <c r="CN125" s="1014"/>
      <c r="CO125" s="1015"/>
      <c r="CP125" s="940" t="s">
        <v>448</v>
      </c>
      <c r="CQ125" s="887"/>
      <c r="CR125" s="887"/>
      <c r="CS125" s="887"/>
      <c r="CT125" s="887"/>
      <c r="CU125" s="887"/>
      <c r="CV125" s="887"/>
      <c r="CW125" s="887"/>
      <c r="CX125" s="887"/>
      <c r="CY125" s="887"/>
      <c r="CZ125" s="887"/>
      <c r="DA125" s="887"/>
      <c r="DB125" s="887"/>
      <c r="DC125" s="887"/>
      <c r="DD125" s="887"/>
      <c r="DE125" s="887"/>
      <c r="DF125" s="888"/>
      <c r="DG125" s="926" t="s">
        <v>445</v>
      </c>
      <c r="DH125" s="927"/>
      <c r="DI125" s="927"/>
      <c r="DJ125" s="927"/>
      <c r="DK125" s="927"/>
      <c r="DL125" s="927" t="s">
        <v>445</v>
      </c>
      <c r="DM125" s="927"/>
      <c r="DN125" s="927"/>
      <c r="DO125" s="927"/>
      <c r="DP125" s="927"/>
      <c r="DQ125" s="927" t="s">
        <v>445</v>
      </c>
      <c r="DR125" s="927"/>
      <c r="DS125" s="927"/>
      <c r="DT125" s="927"/>
      <c r="DU125" s="927"/>
      <c r="DV125" s="928" t="s">
        <v>445</v>
      </c>
      <c r="DW125" s="928"/>
      <c r="DX125" s="928"/>
      <c r="DY125" s="928"/>
      <c r="DZ125" s="929"/>
    </row>
    <row r="126" spans="1:130" s="197" customFormat="1" ht="26.25" customHeight="1">
      <c r="A126" s="975"/>
      <c r="B126" s="946"/>
      <c r="C126" s="916" t="s">
        <v>434</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445</v>
      </c>
      <c r="AB126" s="959"/>
      <c r="AC126" s="959"/>
      <c r="AD126" s="959"/>
      <c r="AE126" s="960"/>
      <c r="AF126" s="961" t="s">
        <v>445</v>
      </c>
      <c r="AG126" s="959"/>
      <c r="AH126" s="959"/>
      <c r="AI126" s="959"/>
      <c r="AJ126" s="960"/>
      <c r="AK126" s="961" t="s">
        <v>445</v>
      </c>
      <c r="AL126" s="959"/>
      <c r="AM126" s="959"/>
      <c r="AN126" s="959"/>
      <c r="AO126" s="960"/>
      <c r="AP126" s="962" t="s">
        <v>445</v>
      </c>
      <c r="AQ126" s="963"/>
      <c r="AR126" s="963"/>
      <c r="AS126" s="963"/>
      <c r="AT126" s="964"/>
      <c r="AU126" s="233"/>
      <c r="AV126" s="233"/>
      <c r="AW126" s="233"/>
      <c r="AX126" s="1036" t="s">
        <v>449</v>
      </c>
      <c r="AY126" s="1037"/>
      <c r="AZ126" s="1037"/>
      <c r="BA126" s="1037"/>
      <c r="BB126" s="1037"/>
      <c r="BC126" s="1037"/>
      <c r="BD126" s="1037"/>
      <c r="BE126" s="1038"/>
      <c r="BF126" s="1052" t="s">
        <v>450</v>
      </c>
      <c r="BG126" s="1037"/>
      <c r="BH126" s="1037"/>
      <c r="BI126" s="1037"/>
      <c r="BJ126" s="1037"/>
      <c r="BK126" s="1037"/>
      <c r="BL126" s="1038"/>
      <c r="BM126" s="1052" t="s">
        <v>451</v>
      </c>
      <c r="BN126" s="1037"/>
      <c r="BO126" s="1037"/>
      <c r="BP126" s="1037"/>
      <c r="BQ126" s="1037"/>
      <c r="BR126" s="1037"/>
      <c r="BS126" s="1038"/>
      <c r="BT126" s="1052" t="s">
        <v>452</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453</v>
      </c>
      <c r="CQ126" s="950"/>
      <c r="CR126" s="950"/>
      <c r="CS126" s="950"/>
      <c r="CT126" s="950"/>
      <c r="CU126" s="950"/>
      <c r="CV126" s="950"/>
      <c r="CW126" s="950"/>
      <c r="CX126" s="950"/>
      <c r="CY126" s="950"/>
      <c r="CZ126" s="950"/>
      <c r="DA126" s="950"/>
      <c r="DB126" s="950"/>
      <c r="DC126" s="950"/>
      <c r="DD126" s="950"/>
      <c r="DE126" s="950"/>
      <c r="DF126" s="951"/>
      <c r="DG126" s="919" t="s">
        <v>445</v>
      </c>
      <c r="DH126" s="920"/>
      <c r="DI126" s="920"/>
      <c r="DJ126" s="920"/>
      <c r="DK126" s="920"/>
      <c r="DL126" s="920" t="s">
        <v>445</v>
      </c>
      <c r="DM126" s="920"/>
      <c r="DN126" s="920"/>
      <c r="DO126" s="920"/>
      <c r="DP126" s="920"/>
      <c r="DQ126" s="920" t="s">
        <v>445</v>
      </c>
      <c r="DR126" s="920"/>
      <c r="DS126" s="920"/>
      <c r="DT126" s="920"/>
      <c r="DU126" s="920"/>
      <c r="DV126" s="921" t="s">
        <v>445</v>
      </c>
      <c r="DW126" s="921"/>
      <c r="DX126" s="921"/>
      <c r="DY126" s="921"/>
      <c r="DZ126" s="922"/>
    </row>
    <row r="127" spans="1:130" s="197" customFormat="1" ht="26.25" customHeight="1" thickBot="1">
      <c r="A127" s="976"/>
      <c r="B127" s="948"/>
      <c r="C127" s="1004" t="s">
        <v>454</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445</v>
      </c>
      <c r="AB127" s="959"/>
      <c r="AC127" s="959"/>
      <c r="AD127" s="959"/>
      <c r="AE127" s="960"/>
      <c r="AF127" s="961" t="s">
        <v>445</v>
      </c>
      <c r="AG127" s="959"/>
      <c r="AH127" s="959"/>
      <c r="AI127" s="959"/>
      <c r="AJ127" s="960"/>
      <c r="AK127" s="961" t="s">
        <v>445</v>
      </c>
      <c r="AL127" s="959"/>
      <c r="AM127" s="959"/>
      <c r="AN127" s="959"/>
      <c r="AO127" s="960"/>
      <c r="AP127" s="962" t="s">
        <v>445</v>
      </c>
      <c r="AQ127" s="963"/>
      <c r="AR127" s="963"/>
      <c r="AS127" s="963"/>
      <c r="AT127" s="964"/>
      <c r="AU127" s="233"/>
      <c r="AV127" s="233"/>
      <c r="AW127" s="233"/>
      <c r="AX127" s="886" t="s">
        <v>455</v>
      </c>
      <c r="AY127" s="887"/>
      <c r="AZ127" s="887"/>
      <c r="BA127" s="887"/>
      <c r="BB127" s="887"/>
      <c r="BC127" s="887"/>
      <c r="BD127" s="887"/>
      <c r="BE127" s="888"/>
      <c r="BF127" s="1041" t="s">
        <v>445</v>
      </c>
      <c r="BG127" s="1042"/>
      <c r="BH127" s="1042"/>
      <c r="BI127" s="1042"/>
      <c r="BJ127" s="1042"/>
      <c r="BK127" s="1042"/>
      <c r="BL127" s="1051"/>
      <c r="BM127" s="1041">
        <v>15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456</v>
      </c>
      <c r="CQ127" s="1045"/>
      <c r="CR127" s="1045"/>
      <c r="CS127" s="1045"/>
      <c r="CT127" s="1045"/>
      <c r="CU127" s="1045"/>
      <c r="CV127" s="1045"/>
      <c r="CW127" s="1045"/>
      <c r="CX127" s="1045"/>
      <c r="CY127" s="1045"/>
      <c r="CZ127" s="1045"/>
      <c r="DA127" s="1045"/>
      <c r="DB127" s="1045"/>
      <c r="DC127" s="1045"/>
      <c r="DD127" s="1045"/>
      <c r="DE127" s="1045"/>
      <c r="DF127" s="1046"/>
      <c r="DG127" s="1047" t="s">
        <v>457</v>
      </c>
      <c r="DH127" s="1048"/>
      <c r="DI127" s="1048"/>
      <c r="DJ127" s="1048"/>
      <c r="DK127" s="1048"/>
      <c r="DL127" s="1048" t="s">
        <v>458</v>
      </c>
      <c r="DM127" s="1048"/>
      <c r="DN127" s="1048"/>
      <c r="DO127" s="1048"/>
      <c r="DP127" s="1048"/>
      <c r="DQ127" s="1048" t="s">
        <v>458</v>
      </c>
      <c r="DR127" s="1048"/>
      <c r="DS127" s="1048"/>
      <c r="DT127" s="1048"/>
      <c r="DU127" s="1048"/>
      <c r="DV127" s="1049" t="s">
        <v>458</v>
      </c>
      <c r="DW127" s="1049"/>
      <c r="DX127" s="1049"/>
      <c r="DY127" s="1049"/>
      <c r="DZ127" s="1050"/>
    </row>
    <row r="128" spans="1:130" s="197" customFormat="1" ht="26.25" customHeight="1">
      <c r="A128" s="1071" t="s">
        <v>459</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460</v>
      </c>
      <c r="X128" s="1073"/>
      <c r="Y128" s="1073"/>
      <c r="Z128" s="1074"/>
      <c r="AA128" s="1089">
        <v>104077</v>
      </c>
      <c r="AB128" s="1090"/>
      <c r="AC128" s="1090"/>
      <c r="AD128" s="1090"/>
      <c r="AE128" s="1091"/>
      <c r="AF128" s="1092">
        <v>102592</v>
      </c>
      <c r="AG128" s="1090"/>
      <c r="AH128" s="1090"/>
      <c r="AI128" s="1090"/>
      <c r="AJ128" s="1091"/>
      <c r="AK128" s="1092">
        <v>103820</v>
      </c>
      <c r="AL128" s="1090"/>
      <c r="AM128" s="1090"/>
      <c r="AN128" s="1090"/>
      <c r="AO128" s="1091"/>
      <c r="AP128" s="1093"/>
      <c r="AQ128" s="1094"/>
      <c r="AR128" s="1094"/>
      <c r="AS128" s="1094"/>
      <c r="AT128" s="1095"/>
      <c r="AU128" s="235"/>
      <c r="AV128" s="235"/>
      <c r="AW128" s="235"/>
      <c r="AX128" s="1054" t="s">
        <v>461</v>
      </c>
      <c r="AY128" s="950"/>
      <c r="AZ128" s="950"/>
      <c r="BA128" s="950"/>
      <c r="BB128" s="950"/>
      <c r="BC128" s="950"/>
      <c r="BD128" s="950"/>
      <c r="BE128" s="951"/>
      <c r="BF128" s="1066" t="s">
        <v>445</v>
      </c>
      <c r="BG128" s="1067"/>
      <c r="BH128" s="1067"/>
      <c r="BI128" s="1067"/>
      <c r="BJ128" s="1067"/>
      <c r="BK128" s="1067"/>
      <c r="BL128" s="1068"/>
      <c r="BM128" s="1066">
        <v>20</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89</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462</v>
      </c>
      <c r="X129" s="1061"/>
      <c r="Y129" s="1061"/>
      <c r="Z129" s="1062"/>
      <c r="AA129" s="958">
        <v>3523550</v>
      </c>
      <c r="AB129" s="959"/>
      <c r="AC129" s="959"/>
      <c r="AD129" s="959"/>
      <c r="AE129" s="960"/>
      <c r="AF129" s="961">
        <v>3404380</v>
      </c>
      <c r="AG129" s="959"/>
      <c r="AH129" s="959"/>
      <c r="AI129" s="959"/>
      <c r="AJ129" s="960"/>
      <c r="AK129" s="961">
        <v>3567099</v>
      </c>
      <c r="AL129" s="959"/>
      <c r="AM129" s="959"/>
      <c r="AN129" s="959"/>
      <c r="AO129" s="960"/>
      <c r="AP129" s="1063"/>
      <c r="AQ129" s="1064"/>
      <c r="AR129" s="1064"/>
      <c r="AS129" s="1064"/>
      <c r="AT129" s="1065"/>
      <c r="AU129" s="235"/>
      <c r="AV129" s="235"/>
      <c r="AW129" s="235"/>
      <c r="AX129" s="1054" t="s">
        <v>463</v>
      </c>
      <c r="AY129" s="950"/>
      <c r="AZ129" s="950"/>
      <c r="BA129" s="950"/>
      <c r="BB129" s="950"/>
      <c r="BC129" s="950"/>
      <c r="BD129" s="950"/>
      <c r="BE129" s="951"/>
      <c r="BF129" s="1055">
        <v>11.3</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464</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465</v>
      </c>
      <c r="X130" s="1061"/>
      <c r="Y130" s="1061"/>
      <c r="Z130" s="1062"/>
      <c r="AA130" s="958">
        <v>485146</v>
      </c>
      <c r="AB130" s="959"/>
      <c r="AC130" s="959"/>
      <c r="AD130" s="959"/>
      <c r="AE130" s="960"/>
      <c r="AF130" s="961">
        <v>503684</v>
      </c>
      <c r="AG130" s="959"/>
      <c r="AH130" s="959"/>
      <c r="AI130" s="959"/>
      <c r="AJ130" s="960"/>
      <c r="AK130" s="961">
        <v>506892</v>
      </c>
      <c r="AL130" s="959"/>
      <c r="AM130" s="959"/>
      <c r="AN130" s="959"/>
      <c r="AO130" s="960"/>
      <c r="AP130" s="1063"/>
      <c r="AQ130" s="1064"/>
      <c r="AR130" s="1064"/>
      <c r="AS130" s="1064"/>
      <c r="AT130" s="1065"/>
      <c r="AU130" s="235"/>
      <c r="AV130" s="235"/>
      <c r="AW130" s="235"/>
      <c r="AX130" s="1113" t="s">
        <v>466</v>
      </c>
      <c r="AY130" s="1045"/>
      <c r="AZ130" s="1045"/>
      <c r="BA130" s="1045"/>
      <c r="BB130" s="1045"/>
      <c r="BC130" s="1045"/>
      <c r="BD130" s="1045"/>
      <c r="BE130" s="1046"/>
      <c r="BF130" s="1075">
        <v>68.099999999999994</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467</v>
      </c>
      <c r="X131" s="1084"/>
      <c r="Y131" s="1084"/>
      <c r="Z131" s="1085"/>
      <c r="AA131" s="997">
        <v>3038404</v>
      </c>
      <c r="AB131" s="998"/>
      <c r="AC131" s="998"/>
      <c r="AD131" s="998"/>
      <c r="AE131" s="999"/>
      <c r="AF131" s="1000">
        <v>2900696</v>
      </c>
      <c r="AG131" s="998"/>
      <c r="AH131" s="998"/>
      <c r="AI131" s="998"/>
      <c r="AJ131" s="999"/>
      <c r="AK131" s="1000">
        <v>3060207</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468</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469</v>
      </c>
      <c r="W132" s="1101"/>
      <c r="X132" s="1101"/>
      <c r="Y132" s="1101"/>
      <c r="Z132" s="1102"/>
      <c r="AA132" s="1103">
        <v>9.7695039900000005</v>
      </c>
      <c r="AB132" s="1104"/>
      <c r="AC132" s="1104"/>
      <c r="AD132" s="1104"/>
      <c r="AE132" s="1105"/>
      <c r="AF132" s="1106">
        <v>11.664614289999999</v>
      </c>
      <c r="AG132" s="1104"/>
      <c r="AH132" s="1104"/>
      <c r="AI132" s="1104"/>
      <c r="AJ132" s="1105"/>
      <c r="AK132" s="1106">
        <v>12.57555453</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470</v>
      </c>
      <c r="W133" s="1108"/>
      <c r="X133" s="1108"/>
      <c r="Y133" s="1108"/>
      <c r="Z133" s="1109"/>
      <c r="AA133" s="1110">
        <v>9.6999999999999993</v>
      </c>
      <c r="AB133" s="1111"/>
      <c r="AC133" s="1111"/>
      <c r="AD133" s="1111"/>
      <c r="AE133" s="1112"/>
      <c r="AF133" s="1110">
        <v>10.199999999999999</v>
      </c>
      <c r="AG133" s="1111"/>
      <c r="AH133" s="1111"/>
      <c r="AI133" s="1111"/>
      <c r="AJ133" s="1112"/>
      <c r="AK133" s="1110">
        <v>11.3</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topLeftCell="A22" zoomScale="85" zoomScaleNormal="85" zoomScaleSheetLayoutView="85" workbookViewId="0">
      <selection activeCell="M74" sqref="M74"/>
    </sheetView>
  </sheetViews>
  <sheetFormatPr defaultColWidth="0" defaultRowHeight="13.5" customHeight="1" zeroHeight="1"/>
  <cols>
    <col min="1" max="36" width="9" style="242" customWidth="1"/>
    <col min="37" max="16384" width="9" style="241" hidden="1"/>
  </cols>
  <sheetData>
    <row r="1" spans="2:36">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row r="3" spans="2:36"/>
    <row r="4" spans="2:36"/>
    <row r="5" spans="2:36"/>
    <row r="6" spans="2:36"/>
    <row r="7" spans="2:36"/>
    <row r="8" spans="2:36"/>
    <row r="9" spans="2:36"/>
    <row r="10" spans="2:36"/>
    <row r="11" spans="2:36"/>
    <row r="12" spans="2:36"/>
    <row r="13" spans="2:36"/>
    <row r="14" spans="2:36"/>
    <row r="15" spans="2:36"/>
    <row r="16" spans="2: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A7F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25" zoomScale="85" zoomScaleNormal="8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1:34">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row r="3" spans="1:34"/>
    <row r="4" spans="1:34">
      <c r="R4" s="241"/>
      <c r="S4" s="241"/>
      <c r="T4" s="241"/>
      <c r="U4" s="241"/>
      <c r="V4" s="241"/>
      <c r="W4" s="241"/>
      <c r="X4" s="241"/>
      <c r="Y4" s="241"/>
      <c r="Z4" s="241"/>
      <c r="AA4" s="241"/>
      <c r="AB4" s="241"/>
      <c r="AC4" s="241"/>
      <c r="AD4" s="241"/>
      <c r="AE4" s="241"/>
      <c r="AF4" s="241"/>
      <c r="AG4" s="241"/>
      <c r="AH4" s="241"/>
    </row>
    <row r="5" spans="1:34">
      <c r="R5" s="241"/>
      <c r="S5" s="241"/>
      <c r="T5" s="241"/>
      <c r="U5" s="241"/>
      <c r="V5" s="241"/>
      <c r="W5" s="241"/>
      <c r="X5" s="241"/>
      <c r="Y5" s="241"/>
      <c r="Z5" s="241"/>
      <c r="AA5" s="241"/>
      <c r="AB5" s="241"/>
      <c r="AC5" s="241"/>
      <c r="AD5" s="241"/>
      <c r="AE5" s="241"/>
      <c r="AF5" s="241"/>
      <c r="AG5" s="241"/>
      <c r="AH5" s="241"/>
    </row>
    <row r="6" spans="1:34"/>
    <row r="7" spans="1:34"/>
    <row r="8" spans="1:34"/>
    <row r="9" spans="1:34"/>
    <row r="10" spans="1:34"/>
    <row r="11" spans="1:34"/>
    <row r="12" spans="1:34"/>
    <row r="13" spans="1:34"/>
    <row r="14" spans="1:34"/>
    <row r="15" spans="1:34"/>
    <row r="16" spans="1: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7F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57" zoomScale="55" zoomScaleSheetLayoutView="55"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471</v>
      </c>
      <c r="B5" s="246"/>
      <c r="C5" s="246"/>
      <c r="D5" s="246"/>
      <c r="E5" s="246"/>
      <c r="F5" s="246"/>
      <c r="G5" s="246"/>
      <c r="H5" s="246"/>
      <c r="I5" s="246"/>
      <c r="J5" s="246"/>
      <c r="K5" s="246"/>
      <c r="L5" s="246"/>
      <c r="M5" s="246"/>
      <c r="N5" s="246"/>
      <c r="O5" s="247"/>
    </row>
    <row r="6" spans="1:16">
      <c r="A6" s="248"/>
      <c r="B6" s="244"/>
      <c r="C6" s="244"/>
      <c r="D6" s="244"/>
      <c r="E6" s="244"/>
      <c r="F6" s="244"/>
      <c r="G6" s="249" t="s">
        <v>472</v>
      </c>
      <c r="H6" s="249"/>
      <c r="I6" s="249"/>
      <c r="J6" s="249"/>
      <c r="K6" s="244"/>
      <c r="L6" s="244"/>
      <c r="M6" s="244"/>
      <c r="N6" s="244"/>
    </row>
    <row r="7" spans="1:16">
      <c r="A7" s="248"/>
      <c r="B7" s="244"/>
      <c r="C7" s="244"/>
      <c r="D7" s="244"/>
      <c r="E7" s="244"/>
      <c r="F7" s="244"/>
      <c r="G7" s="251"/>
      <c r="H7" s="252"/>
      <c r="I7" s="252"/>
      <c r="J7" s="253"/>
      <c r="K7" s="1117" t="s">
        <v>473</v>
      </c>
      <c r="L7" s="254"/>
      <c r="M7" s="255" t="s">
        <v>474</v>
      </c>
      <c r="N7" s="256"/>
    </row>
    <row r="8" spans="1:16">
      <c r="A8" s="248"/>
      <c r="B8" s="244"/>
      <c r="C8" s="244"/>
      <c r="D8" s="244"/>
      <c r="E8" s="244"/>
      <c r="F8" s="244"/>
      <c r="G8" s="257"/>
      <c r="H8" s="258"/>
      <c r="I8" s="258"/>
      <c r="J8" s="259"/>
      <c r="K8" s="1118"/>
      <c r="L8" s="260" t="s">
        <v>475</v>
      </c>
      <c r="M8" s="261" t="s">
        <v>476</v>
      </c>
      <c r="N8" s="262" t="s">
        <v>477</v>
      </c>
    </row>
    <row r="9" spans="1:16">
      <c r="A9" s="248"/>
      <c r="B9" s="244"/>
      <c r="C9" s="244"/>
      <c r="D9" s="244"/>
      <c r="E9" s="244"/>
      <c r="F9" s="244"/>
      <c r="G9" s="1119" t="s">
        <v>478</v>
      </c>
      <c r="H9" s="1120"/>
      <c r="I9" s="1120"/>
      <c r="J9" s="1121"/>
      <c r="K9" s="263">
        <v>1176131</v>
      </c>
      <c r="L9" s="264">
        <v>150132</v>
      </c>
      <c r="M9" s="265">
        <v>114146</v>
      </c>
      <c r="N9" s="266">
        <v>31.5</v>
      </c>
    </row>
    <row r="10" spans="1:16">
      <c r="A10" s="248"/>
      <c r="B10" s="244"/>
      <c r="C10" s="244"/>
      <c r="D10" s="244"/>
      <c r="E10" s="244"/>
      <c r="F10" s="244"/>
      <c r="G10" s="1119" t="s">
        <v>479</v>
      </c>
      <c r="H10" s="1120"/>
      <c r="I10" s="1120"/>
      <c r="J10" s="1121"/>
      <c r="K10" s="267">
        <v>84385</v>
      </c>
      <c r="L10" s="268">
        <v>10772</v>
      </c>
      <c r="M10" s="269">
        <v>10658</v>
      </c>
      <c r="N10" s="270">
        <v>1.1000000000000001</v>
      </c>
    </row>
    <row r="11" spans="1:16" ht="13.5" customHeight="1">
      <c r="A11" s="248"/>
      <c r="B11" s="244"/>
      <c r="C11" s="244"/>
      <c r="D11" s="244"/>
      <c r="E11" s="244"/>
      <c r="F11" s="244"/>
      <c r="G11" s="1119" t="s">
        <v>480</v>
      </c>
      <c r="H11" s="1120"/>
      <c r="I11" s="1120"/>
      <c r="J11" s="1121"/>
      <c r="K11" s="267">
        <v>14801</v>
      </c>
      <c r="L11" s="268">
        <v>1889</v>
      </c>
      <c r="M11" s="269">
        <v>17529</v>
      </c>
      <c r="N11" s="270">
        <v>-89.2</v>
      </c>
    </row>
    <row r="12" spans="1:16" ht="13.5" customHeight="1">
      <c r="A12" s="248"/>
      <c r="B12" s="244"/>
      <c r="C12" s="244"/>
      <c r="D12" s="244"/>
      <c r="E12" s="244"/>
      <c r="F12" s="244"/>
      <c r="G12" s="1119" t="s">
        <v>481</v>
      </c>
      <c r="H12" s="1120"/>
      <c r="I12" s="1120"/>
      <c r="J12" s="1121"/>
      <c r="K12" s="267" t="s">
        <v>482</v>
      </c>
      <c r="L12" s="268" t="s">
        <v>482</v>
      </c>
      <c r="M12" s="269">
        <v>1257</v>
      </c>
      <c r="N12" s="270" t="s">
        <v>482</v>
      </c>
    </row>
    <row r="13" spans="1:16" ht="13.5" customHeight="1">
      <c r="A13" s="248"/>
      <c r="B13" s="244"/>
      <c r="C13" s="244"/>
      <c r="D13" s="244"/>
      <c r="E13" s="244"/>
      <c r="F13" s="244"/>
      <c r="G13" s="1119" t="s">
        <v>483</v>
      </c>
      <c r="H13" s="1120"/>
      <c r="I13" s="1120"/>
      <c r="J13" s="1121"/>
      <c r="K13" s="267" t="s">
        <v>482</v>
      </c>
      <c r="L13" s="268" t="s">
        <v>482</v>
      </c>
      <c r="M13" s="269" t="s">
        <v>482</v>
      </c>
      <c r="N13" s="270" t="s">
        <v>482</v>
      </c>
    </row>
    <row r="14" spans="1:16" ht="13.5" customHeight="1">
      <c r="A14" s="248"/>
      <c r="B14" s="244"/>
      <c r="C14" s="244"/>
      <c r="D14" s="244"/>
      <c r="E14" s="244"/>
      <c r="F14" s="244"/>
      <c r="G14" s="1119" t="s">
        <v>484</v>
      </c>
      <c r="H14" s="1120"/>
      <c r="I14" s="1120"/>
      <c r="J14" s="1121"/>
      <c r="K14" s="267">
        <v>53339</v>
      </c>
      <c r="L14" s="268">
        <v>6809</v>
      </c>
      <c r="M14" s="269">
        <v>5389</v>
      </c>
      <c r="N14" s="270">
        <v>26.3</v>
      </c>
    </row>
    <row r="15" spans="1:16" ht="13.5" customHeight="1">
      <c r="A15" s="248"/>
      <c r="B15" s="244"/>
      <c r="C15" s="244"/>
      <c r="D15" s="244"/>
      <c r="E15" s="244"/>
      <c r="F15" s="244"/>
      <c r="G15" s="1119" t="s">
        <v>485</v>
      </c>
      <c r="H15" s="1120"/>
      <c r="I15" s="1120"/>
      <c r="J15" s="1121"/>
      <c r="K15" s="267">
        <v>24940</v>
      </c>
      <c r="L15" s="268">
        <v>3184</v>
      </c>
      <c r="M15" s="269">
        <v>2513</v>
      </c>
      <c r="N15" s="270">
        <v>26.7</v>
      </c>
    </row>
    <row r="16" spans="1:16">
      <c r="A16" s="248"/>
      <c r="B16" s="244"/>
      <c r="C16" s="244"/>
      <c r="D16" s="244"/>
      <c r="E16" s="244"/>
      <c r="F16" s="244"/>
      <c r="G16" s="1122" t="s">
        <v>486</v>
      </c>
      <c r="H16" s="1123"/>
      <c r="I16" s="1123"/>
      <c r="J16" s="1124"/>
      <c r="K16" s="268">
        <v>-105803</v>
      </c>
      <c r="L16" s="268">
        <v>-13506</v>
      </c>
      <c r="M16" s="269">
        <v>-11876</v>
      </c>
      <c r="N16" s="270">
        <v>13.7</v>
      </c>
    </row>
    <row r="17" spans="1:16">
      <c r="A17" s="248"/>
      <c r="B17" s="244"/>
      <c r="C17" s="244"/>
      <c r="D17" s="244"/>
      <c r="E17" s="244"/>
      <c r="F17" s="244"/>
      <c r="G17" s="1122" t="s">
        <v>165</v>
      </c>
      <c r="H17" s="1123"/>
      <c r="I17" s="1123"/>
      <c r="J17" s="1124"/>
      <c r="K17" s="268">
        <v>1247793</v>
      </c>
      <c r="L17" s="268">
        <v>159279</v>
      </c>
      <c r="M17" s="269">
        <v>139615</v>
      </c>
      <c r="N17" s="270">
        <v>14.1</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487</v>
      </c>
      <c r="H19" s="244"/>
      <c r="I19" s="244"/>
      <c r="J19" s="244"/>
      <c r="K19" s="244"/>
      <c r="L19" s="244"/>
      <c r="M19" s="244"/>
      <c r="N19" s="244"/>
    </row>
    <row r="20" spans="1:16">
      <c r="A20" s="248"/>
      <c r="B20" s="244"/>
      <c r="C20" s="244"/>
      <c r="D20" s="244"/>
      <c r="E20" s="244"/>
      <c r="F20" s="244"/>
      <c r="G20" s="272"/>
      <c r="H20" s="273"/>
      <c r="I20" s="273"/>
      <c r="J20" s="274"/>
      <c r="K20" s="275" t="s">
        <v>488</v>
      </c>
      <c r="L20" s="276" t="s">
        <v>489</v>
      </c>
      <c r="M20" s="277" t="s">
        <v>490</v>
      </c>
      <c r="N20" s="278"/>
    </row>
    <row r="21" spans="1:16" s="284" customFormat="1">
      <c r="A21" s="279"/>
      <c r="B21" s="249"/>
      <c r="C21" s="249"/>
      <c r="D21" s="249"/>
      <c r="E21" s="249"/>
      <c r="F21" s="249"/>
      <c r="G21" s="1114" t="s">
        <v>491</v>
      </c>
      <c r="H21" s="1115"/>
      <c r="I21" s="1115"/>
      <c r="J21" s="1116"/>
      <c r="K21" s="280">
        <v>21.7</v>
      </c>
      <c r="L21" s="281">
        <v>13.07</v>
      </c>
      <c r="M21" s="282">
        <v>8.6300000000000008</v>
      </c>
      <c r="N21" s="249"/>
      <c r="O21" s="283"/>
      <c r="P21" s="279"/>
    </row>
    <row r="22" spans="1:16" s="284" customFormat="1">
      <c r="A22" s="279"/>
      <c r="B22" s="249"/>
      <c r="C22" s="249"/>
      <c r="D22" s="249"/>
      <c r="E22" s="249"/>
      <c r="F22" s="249"/>
      <c r="G22" s="1114" t="s">
        <v>492</v>
      </c>
      <c r="H22" s="1115"/>
      <c r="I22" s="1115"/>
      <c r="J22" s="1116"/>
      <c r="K22" s="285">
        <v>90.1</v>
      </c>
      <c r="L22" s="286">
        <v>95</v>
      </c>
      <c r="M22" s="287">
        <v>-4.9000000000000004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493</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495</v>
      </c>
      <c r="H29" s="249"/>
      <c r="I29" s="249"/>
      <c r="J29" s="249"/>
      <c r="K29" s="244"/>
      <c r="L29" s="244"/>
      <c r="M29" s="244"/>
      <c r="N29" s="244"/>
      <c r="O29" s="293"/>
    </row>
    <row r="30" spans="1:16">
      <c r="A30" s="248"/>
      <c r="B30" s="244"/>
      <c r="C30" s="244"/>
      <c r="D30" s="244"/>
      <c r="E30" s="244"/>
      <c r="F30" s="244"/>
      <c r="G30" s="251"/>
      <c r="H30" s="252"/>
      <c r="I30" s="252"/>
      <c r="J30" s="253"/>
      <c r="K30" s="1117" t="s">
        <v>473</v>
      </c>
      <c r="L30" s="254"/>
      <c r="M30" s="255" t="s">
        <v>474</v>
      </c>
      <c r="N30" s="256"/>
    </row>
    <row r="31" spans="1:16">
      <c r="A31" s="248"/>
      <c r="B31" s="244"/>
      <c r="C31" s="244"/>
      <c r="D31" s="244"/>
      <c r="E31" s="244"/>
      <c r="F31" s="244"/>
      <c r="G31" s="257"/>
      <c r="H31" s="258"/>
      <c r="I31" s="258"/>
      <c r="J31" s="259"/>
      <c r="K31" s="1118"/>
      <c r="L31" s="260" t="s">
        <v>475</v>
      </c>
      <c r="M31" s="261" t="s">
        <v>476</v>
      </c>
      <c r="N31" s="262" t="s">
        <v>477</v>
      </c>
    </row>
    <row r="32" spans="1:16" ht="27" customHeight="1">
      <c r="A32" s="248"/>
      <c r="B32" s="244"/>
      <c r="C32" s="244"/>
      <c r="D32" s="244"/>
      <c r="E32" s="244"/>
      <c r="F32" s="244"/>
      <c r="G32" s="1130" t="s">
        <v>496</v>
      </c>
      <c r="H32" s="1131"/>
      <c r="I32" s="1131"/>
      <c r="J32" s="1132"/>
      <c r="K32" s="294">
        <v>768545</v>
      </c>
      <c r="L32" s="294">
        <v>98104</v>
      </c>
      <c r="M32" s="295">
        <v>64386</v>
      </c>
      <c r="N32" s="296">
        <v>52.4</v>
      </c>
    </row>
    <row r="33" spans="1:16" ht="13.5" customHeight="1">
      <c r="A33" s="248"/>
      <c r="B33" s="244"/>
      <c r="C33" s="244"/>
      <c r="D33" s="244"/>
      <c r="E33" s="244"/>
      <c r="F33" s="244"/>
      <c r="G33" s="1130" t="s">
        <v>497</v>
      </c>
      <c r="H33" s="1131"/>
      <c r="I33" s="1131"/>
      <c r="J33" s="1132"/>
      <c r="K33" s="294" t="s">
        <v>482</v>
      </c>
      <c r="L33" s="294" t="s">
        <v>482</v>
      </c>
      <c r="M33" s="295" t="s">
        <v>482</v>
      </c>
      <c r="N33" s="296" t="s">
        <v>482</v>
      </c>
    </row>
    <row r="34" spans="1:16" ht="27" customHeight="1">
      <c r="A34" s="248"/>
      <c r="B34" s="244"/>
      <c r="C34" s="244"/>
      <c r="D34" s="244"/>
      <c r="E34" s="244"/>
      <c r="F34" s="244"/>
      <c r="G34" s="1130" t="s">
        <v>498</v>
      </c>
      <c r="H34" s="1131"/>
      <c r="I34" s="1131"/>
      <c r="J34" s="1132"/>
      <c r="K34" s="294" t="s">
        <v>482</v>
      </c>
      <c r="L34" s="294" t="s">
        <v>482</v>
      </c>
      <c r="M34" s="295">
        <v>1</v>
      </c>
      <c r="N34" s="296" t="s">
        <v>482</v>
      </c>
    </row>
    <row r="35" spans="1:16" ht="27" customHeight="1">
      <c r="A35" s="248"/>
      <c r="B35" s="244"/>
      <c r="C35" s="244"/>
      <c r="D35" s="244"/>
      <c r="E35" s="244"/>
      <c r="F35" s="244"/>
      <c r="G35" s="1130" t="s">
        <v>499</v>
      </c>
      <c r="H35" s="1131"/>
      <c r="I35" s="1131"/>
      <c r="J35" s="1132"/>
      <c r="K35" s="294">
        <v>163290</v>
      </c>
      <c r="L35" s="294">
        <v>20844</v>
      </c>
      <c r="M35" s="295">
        <v>18584</v>
      </c>
      <c r="N35" s="296">
        <v>12.2</v>
      </c>
    </row>
    <row r="36" spans="1:16" ht="27" customHeight="1">
      <c r="A36" s="248"/>
      <c r="B36" s="244"/>
      <c r="C36" s="244"/>
      <c r="D36" s="244"/>
      <c r="E36" s="244"/>
      <c r="F36" s="244"/>
      <c r="G36" s="1130" t="s">
        <v>500</v>
      </c>
      <c r="H36" s="1131"/>
      <c r="I36" s="1131"/>
      <c r="J36" s="1132"/>
      <c r="K36" s="294">
        <v>47765</v>
      </c>
      <c r="L36" s="294">
        <v>6097</v>
      </c>
      <c r="M36" s="295">
        <v>4740</v>
      </c>
      <c r="N36" s="296">
        <v>28.6</v>
      </c>
    </row>
    <row r="37" spans="1:16" ht="13.5" customHeight="1">
      <c r="A37" s="248"/>
      <c r="B37" s="244"/>
      <c r="C37" s="244"/>
      <c r="D37" s="244"/>
      <c r="E37" s="244"/>
      <c r="F37" s="244"/>
      <c r="G37" s="1130" t="s">
        <v>501</v>
      </c>
      <c r="H37" s="1131"/>
      <c r="I37" s="1131"/>
      <c r="J37" s="1132"/>
      <c r="K37" s="294">
        <v>15950</v>
      </c>
      <c r="L37" s="294">
        <v>2036</v>
      </c>
      <c r="M37" s="295">
        <v>1431</v>
      </c>
      <c r="N37" s="296">
        <v>42.3</v>
      </c>
    </row>
    <row r="38" spans="1:16" ht="27" customHeight="1">
      <c r="A38" s="248"/>
      <c r="B38" s="244"/>
      <c r="C38" s="244"/>
      <c r="D38" s="244"/>
      <c r="E38" s="244"/>
      <c r="F38" s="244"/>
      <c r="G38" s="1133" t="s">
        <v>502</v>
      </c>
      <c r="H38" s="1134"/>
      <c r="I38" s="1134"/>
      <c r="J38" s="1135"/>
      <c r="K38" s="297" t="s">
        <v>482</v>
      </c>
      <c r="L38" s="297" t="s">
        <v>482</v>
      </c>
      <c r="M38" s="298">
        <v>15</v>
      </c>
      <c r="N38" s="299" t="s">
        <v>482</v>
      </c>
      <c r="O38" s="293"/>
    </row>
    <row r="39" spans="1:16">
      <c r="A39" s="248"/>
      <c r="B39" s="244"/>
      <c r="C39" s="244"/>
      <c r="D39" s="244"/>
      <c r="E39" s="244"/>
      <c r="F39" s="244"/>
      <c r="G39" s="1133" t="s">
        <v>503</v>
      </c>
      <c r="H39" s="1134"/>
      <c r="I39" s="1134"/>
      <c r="J39" s="1135"/>
      <c r="K39" s="300">
        <v>-103820</v>
      </c>
      <c r="L39" s="300">
        <v>-13252</v>
      </c>
      <c r="M39" s="301">
        <v>-2634</v>
      </c>
      <c r="N39" s="302">
        <v>403.1</v>
      </c>
      <c r="O39" s="293"/>
    </row>
    <row r="40" spans="1:16" ht="27" customHeight="1">
      <c r="A40" s="248"/>
      <c r="B40" s="244"/>
      <c r="C40" s="244"/>
      <c r="D40" s="244"/>
      <c r="E40" s="244"/>
      <c r="F40" s="244"/>
      <c r="G40" s="1130" t="s">
        <v>504</v>
      </c>
      <c r="H40" s="1131"/>
      <c r="I40" s="1131"/>
      <c r="J40" s="1132"/>
      <c r="K40" s="300">
        <v>-506892</v>
      </c>
      <c r="L40" s="300">
        <v>-64704</v>
      </c>
      <c r="M40" s="301">
        <v>-59733</v>
      </c>
      <c r="N40" s="302">
        <v>8.3000000000000007</v>
      </c>
      <c r="O40" s="293"/>
    </row>
    <row r="41" spans="1:16">
      <c r="A41" s="248"/>
      <c r="B41" s="244"/>
      <c r="C41" s="244"/>
      <c r="D41" s="244"/>
      <c r="E41" s="244"/>
      <c r="F41" s="244"/>
      <c r="G41" s="1136" t="s">
        <v>276</v>
      </c>
      <c r="H41" s="1137"/>
      <c r="I41" s="1137"/>
      <c r="J41" s="1138"/>
      <c r="K41" s="294">
        <v>384838</v>
      </c>
      <c r="L41" s="300">
        <v>49124</v>
      </c>
      <c r="M41" s="301">
        <v>26789</v>
      </c>
      <c r="N41" s="302">
        <v>83.4</v>
      </c>
      <c r="O41" s="293"/>
    </row>
    <row r="42" spans="1:16">
      <c r="A42" s="248"/>
      <c r="B42" s="244"/>
      <c r="C42" s="244"/>
      <c r="D42" s="244"/>
      <c r="E42" s="244"/>
      <c r="F42" s="244"/>
      <c r="G42" s="303" t="s">
        <v>505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506</v>
      </c>
      <c r="B47" s="244"/>
      <c r="C47" s="244"/>
      <c r="D47" s="244"/>
      <c r="E47" s="244"/>
      <c r="F47" s="244"/>
      <c r="G47" s="244"/>
      <c r="H47" s="244"/>
      <c r="I47" s="244"/>
      <c r="J47" s="244"/>
      <c r="K47" s="244"/>
      <c r="L47" s="244"/>
      <c r="M47" s="244"/>
      <c r="N47" s="244"/>
    </row>
    <row r="48" spans="1:16">
      <c r="A48" s="248"/>
      <c r="B48" s="244"/>
      <c r="C48" s="244"/>
      <c r="D48" s="244"/>
      <c r="E48" s="244"/>
      <c r="F48" s="244"/>
      <c r="G48" s="308" t="s">
        <v>507</v>
      </c>
      <c r="H48" s="308"/>
      <c r="I48" s="308"/>
      <c r="J48" s="308"/>
      <c r="K48" s="308"/>
      <c r="L48" s="308"/>
      <c r="M48" s="309"/>
      <c r="N48" s="308"/>
    </row>
    <row r="49" spans="1:14" ht="13.5" customHeight="1">
      <c r="A49" s="248"/>
      <c r="B49" s="244"/>
      <c r="C49" s="244"/>
      <c r="D49" s="244"/>
      <c r="E49" s="244"/>
      <c r="F49" s="244"/>
      <c r="G49" s="310"/>
      <c r="H49" s="311"/>
      <c r="I49" s="1125" t="s">
        <v>473</v>
      </c>
      <c r="J49" s="1127" t="s">
        <v>508</v>
      </c>
      <c r="K49" s="1128"/>
      <c r="L49" s="1128"/>
      <c r="M49" s="1128"/>
      <c r="N49" s="1129"/>
    </row>
    <row r="50" spans="1:14">
      <c r="A50" s="248"/>
      <c r="B50" s="244"/>
      <c r="C50" s="244"/>
      <c r="D50" s="244"/>
      <c r="E50" s="244"/>
      <c r="F50" s="244"/>
      <c r="G50" s="312"/>
      <c r="H50" s="313"/>
      <c r="I50" s="1126"/>
      <c r="J50" s="314" t="s">
        <v>509</v>
      </c>
      <c r="K50" s="315" t="s">
        <v>510</v>
      </c>
      <c r="L50" s="316" t="s">
        <v>511</v>
      </c>
      <c r="M50" s="317" t="s">
        <v>512</v>
      </c>
      <c r="N50" s="318" t="s">
        <v>513</v>
      </c>
    </row>
    <row r="51" spans="1:14">
      <c r="A51" s="248"/>
      <c r="B51" s="244"/>
      <c r="C51" s="244"/>
      <c r="D51" s="244"/>
      <c r="E51" s="244"/>
      <c r="F51" s="244"/>
      <c r="G51" s="310" t="s">
        <v>514</v>
      </c>
      <c r="H51" s="311"/>
      <c r="I51" s="319">
        <v>4379603</v>
      </c>
      <c r="J51" s="320">
        <v>541896</v>
      </c>
      <c r="K51" s="321">
        <v>57.6</v>
      </c>
      <c r="L51" s="322">
        <v>92021</v>
      </c>
      <c r="M51" s="323">
        <v>-24.5</v>
      </c>
      <c r="N51" s="324">
        <v>82.1</v>
      </c>
    </row>
    <row r="52" spans="1:14">
      <c r="A52" s="248"/>
      <c r="B52" s="244"/>
      <c r="C52" s="244"/>
      <c r="D52" s="244"/>
      <c r="E52" s="244"/>
      <c r="F52" s="244"/>
      <c r="G52" s="325"/>
      <c r="H52" s="326" t="s">
        <v>515</v>
      </c>
      <c r="I52" s="327">
        <v>3277444</v>
      </c>
      <c r="J52" s="328">
        <v>405524</v>
      </c>
      <c r="K52" s="329">
        <v>51.2</v>
      </c>
      <c r="L52" s="330">
        <v>52579</v>
      </c>
      <c r="M52" s="331">
        <v>-23.2</v>
      </c>
      <c r="N52" s="332">
        <v>74.400000000000006</v>
      </c>
    </row>
    <row r="53" spans="1:14">
      <c r="A53" s="248"/>
      <c r="B53" s="244"/>
      <c r="C53" s="244"/>
      <c r="D53" s="244"/>
      <c r="E53" s="244"/>
      <c r="F53" s="244"/>
      <c r="G53" s="310" t="s">
        <v>516</v>
      </c>
      <c r="H53" s="311"/>
      <c r="I53" s="319">
        <v>4105867</v>
      </c>
      <c r="J53" s="320">
        <v>509729</v>
      </c>
      <c r="K53" s="321">
        <v>-5.9</v>
      </c>
      <c r="L53" s="322">
        <v>94828</v>
      </c>
      <c r="M53" s="323">
        <v>3.1</v>
      </c>
      <c r="N53" s="324">
        <v>-9</v>
      </c>
    </row>
    <row r="54" spans="1:14">
      <c r="A54" s="248"/>
      <c r="B54" s="244"/>
      <c r="C54" s="244"/>
      <c r="D54" s="244"/>
      <c r="E54" s="244"/>
      <c r="F54" s="244"/>
      <c r="G54" s="325"/>
      <c r="H54" s="326" t="s">
        <v>515</v>
      </c>
      <c r="I54" s="327">
        <v>3724582</v>
      </c>
      <c r="J54" s="328">
        <v>462394</v>
      </c>
      <c r="K54" s="329">
        <v>14</v>
      </c>
      <c r="L54" s="330">
        <v>55133</v>
      </c>
      <c r="M54" s="331">
        <v>4.9000000000000004</v>
      </c>
      <c r="N54" s="332">
        <v>9.1</v>
      </c>
    </row>
    <row r="55" spans="1:14">
      <c r="A55" s="248"/>
      <c r="B55" s="244"/>
      <c r="C55" s="244"/>
      <c r="D55" s="244"/>
      <c r="E55" s="244"/>
      <c r="F55" s="244"/>
      <c r="G55" s="310" t="s">
        <v>517</v>
      </c>
      <c r="H55" s="311"/>
      <c r="I55" s="319">
        <v>1554240</v>
      </c>
      <c r="J55" s="320">
        <v>193892</v>
      </c>
      <c r="K55" s="321">
        <v>-62</v>
      </c>
      <c r="L55" s="322">
        <v>119674</v>
      </c>
      <c r="M55" s="323">
        <v>26.2</v>
      </c>
      <c r="N55" s="324">
        <v>-88.2</v>
      </c>
    </row>
    <row r="56" spans="1:14">
      <c r="A56" s="248"/>
      <c r="B56" s="244"/>
      <c r="C56" s="244"/>
      <c r="D56" s="244"/>
      <c r="E56" s="244"/>
      <c r="F56" s="244"/>
      <c r="G56" s="325"/>
      <c r="H56" s="326" t="s">
        <v>515</v>
      </c>
      <c r="I56" s="327">
        <v>1040118</v>
      </c>
      <c r="J56" s="328">
        <v>129755</v>
      </c>
      <c r="K56" s="329">
        <v>-71.900000000000006</v>
      </c>
      <c r="L56" s="330">
        <v>57803</v>
      </c>
      <c r="M56" s="331">
        <v>4.8</v>
      </c>
      <c r="N56" s="332">
        <v>-76.7</v>
      </c>
    </row>
    <row r="57" spans="1:14">
      <c r="A57" s="248"/>
      <c r="B57" s="244"/>
      <c r="C57" s="244"/>
      <c r="D57" s="244"/>
      <c r="E57" s="244"/>
      <c r="F57" s="244"/>
      <c r="G57" s="310" t="s">
        <v>518</v>
      </c>
      <c r="H57" s="311"/>
      <c r="I57" s="319">
        <v>1661114</v>
      </c>
      <c r="J57" s="320">
        <v>209710</v>
      </c>
      <c r="K57" s="321">
        <v>8.1999999999999993</v>
      </c>
      <c r="L57" s="322">
        <v>119685</v>
      </c>
      <c r="M57" s="323">
        <v>0</v>
      </c>
      <c r="N57" s="324">
        <v>8.1999999999999993</v>
      </c>
    </row>
    <row r="58" spans="1:14">
      <c r="A58" s="248"/>
      <c r="B58" s="244"/>
      <c r="C58" s="244"/>
      <c r="D58" s="244"/>
      <c r="E58" s="244"/>
      <c r="F58" s="244"/>
      <c r="G58" s="325"/>
      <c r="H58" s="326" t="s">
        <v>515</v>
      </c>
      <c r="I58" s="327">
        <v>1213716</v>
      </c>
      <c r="J58" s="328">
        <v>153228</v>
      </c>
      <c r="K58" s="329">
        <v>18.100000000000001</v>
      </c>
      <c r="L58" s="330">
        <v>68464</v>
      </c>
      <c r="M58" s="331">
        <v>18.399999999999999</v>
      </c>
      <c r="N58" s="332">
        <v>-0.3</v>
      </c>
    </row>
    <row r="59" spans="1:14">
      <c r="A59" s="248"/>
      <c r="B59" s="244"/>
      <c r="C59" s="244"/>
      <c r="D59" s="244"/>
      <c r="E59" s="244"/>
      <c r="F59" s="244"/>
      <c r="G59" s="310" t="s">
        <v>519</v>
      </c>
      <c r="H59" s="311"/>
      <c r="I59" s="319">
        <v>1676369</v>
      </c>
      <c r="J59" s="320">
        <v>213986</v>
      </c>
      <c r="K59" s="321">
        <v>2</v>
      </c>
      <c r="L59" s="322">
        <v>109920</v>
      </c>
      <c r="M59" s="323">
        <v>-8.1999999999999993</v>
      </c>
      <c r="N59" s="324">
        <v>10.199999999999999</v>
      </c>
    </row>
    <row r="60" spans="1:14">
      <c r="A60" s="248"/>
      <c r="B60" s="244"/>
      <c r="C60" s="244"/>
      <c r="D60" s="244"/>
      <c r="E60" s="244"/>
      <c r="F60" s="244"/>
      <c r="G60" s="325"/>
      <c r="H60" s="326" t="s">
        <v>515</v>
      </c>
      <c r="I60" s="333">
        <v>1501586</v>
      </c>
      <c r="J60" s="328">
        <v>191676</v>
      </c>
      <c r="K60" s="329">
        <v>25.1</v>
      </c>
      <c r="L60" s="330">
        <v>62739</v>
      </c>
      <c r="M60" s="331">
        <v>-8.4</v>
      </c>
      <c r="N60" s="332">
        <v>33.5</v>
      </c>
    </row>
    <row r="61" spans="1:14">
      <c r="A61" s="248"/>
      <c r="B61" s="244"/>
      <c r="C61" s="244"/>
      <c r="D61" s="244"/>
      <c r="E61" s="244"/>
      <c r="F61" s="244"/>
      <c r="G61" s="310" t="s">
        <v>520</v>
      </c>
      <c r="H61" s="334"/>
      <c r="I61" s="335">
        <v>2675439</v>
      </c>
      <c r="J61" s="336">
        <v>333843</v>
      </c>
      <c r="K61" s="337">
        <v>0</v>
      </c>
      <c r="L61" s="338">
        <v>107226</v>
      </c>
      <c r="M61" s="339">
        <v>-0.7</v>
      </c>
      <c r="N61" s="324">
        <v>0.7</v>
      </c>
    </row>
    <row r="62" spans="1:14">
      <c r="A62" s="248"/>
      <c r="B62" s="244"/>
      <c r="C62" s="244"/>
      <c r="D62" s="244"/>
      <c r="E62" s="244"/>
      <c r="F62" s="244"/>
      <c r="G62" s="325"/>
      <c r="H62" s="326" t="s">
        <v>515</v>
      </c>
      <c r="I62" s="327">
        <v>2151489</v>
      </c>
      <c r="J62" s="328">
        <v>268515</v>
      </c>
      <c r="K62" s="329">
        <v>7.3</v>
      </c>
      <c r="L62" s="330">
        <v>59344</v>
      </c>
      <c r="M62" s="331">
        <v>-0.7</v>
      </c>
      <c r="N62" s="332">
        <v>8</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A7F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topLeftCell="A85" zoomScale="55" zoomScaleNormal="55" zoomScaleSheetLayoutView="55" workbookViewId="0">
      <selection activeCell="I92" sqref="I92"/>
    </sheetView>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B2" s="241"/>
      <c r="T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topLeftCell="A81" zoomScale="70" zoomScaleNormal="70" zoomScaleSheetLayoutView="55" workbookViewId="0">
      <selection activeCell="AD99" sqref="AD99"/>
    </sheetView>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c r="B2" s="241"/>
      <c r="T2" s="241"/>
    </row>
    <row r="3" spans="1: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row r="5" spans="1:34"/>
    <row r="6" spans="1:34"/>
    <row r="7" spans="1:34"/>
    <row r="8" spans="1:34"/>
    <row r="9" spans="1:34">
      <c r="AH9" s="241"/>
    </row>
    <row r="10" spans="1:34"/>
    <row r="11" spans="1:34"/>
    <row r="12" spans="1:34"/>
    <row r="13" spans="1:34"/>
    <row r="14" spans="1:34"/>
    <row r="15" spans="1:34"/>
    <row r="16" spans="1: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6"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522</v>
      </c>
      <c r="G46" s="8" t="s">
        <v>523</v>
      </c>
      <c r="H46" s="8" t="s">
        <v>524</v>
      </c>
      <c r="I46" s="8" t="s">
        <v>525</v>
      </c>
      <c r="J46" s="9" t="s">
        <v>526</v>
      </c>
    </row>
    <row r="47" spans="2:10" ht="57.75" customHeight="1">
      <c r="B47" s="10"/>
      <c r="C47" s="1139" t="s">
        <v>3</v>
      </c>
      <c r="D47" s="1139"/>
      <c r="E47" s="1140"/>
      <c r="F47" s="11">
        <v>18.73</v>
      </c>
      <c r="G47" s="12">
        <v>20.190000000000001</v>
      </c>
      <c r="H47" s="12">
        <v>22.31</v>
      </c>
      <c r="I47" s="12">
        <v>23.5</v>
      </c>
      <c r="J47" s="13">
        <v>25.23</v>
      </c>
    </row>
    <row r="48" spans="2:10" ht="57.75" customHeight="1">
      <c r="B48" s="14"/>
      <c r="C48" s="1141" t="s">
        <v>4</v>
      </c>
      <c r="D48" s="1141"/>
      <c r="E48" s="1142"/>
      <c r="F48" s="15">
        <v>4.97</v>
      </c>
      <c r="G48" s="16">
        <v>3.76</v>
      </c>
      <c r="H48" s="16">
        <v>3.48</v>
      </c>
      <c r="I48" s="16">
        <v>1.84</v>
      </c>
      <c r="J48" s="17">
        <v>2.2200000000000002</v>
      </c>
    </row>
    <row r="49" spans="2:10" ht="57.75" customHeight="1" thickBot="1">
      <c r="B49" s="18"/>
      <c r="C49" s="1143" t="s">
        <v>5</v>
      </c>
      <c r="D49" s="1143"/>
      <c r="E49" s="1144"/>
      <c r="F49" s="19">
        <v>2.84</v>
      </c>
      <c r="G49" s="20" t="s">
        <v>527</v>
      </c>
      <c r="H49" s="20">
        <v>2.2200000000000002</v>
      </c>
      <c r="I49" s="20" t="s">
        <v>528</v>
      </c>
      <c r="J49" s="21">
        <v>3.27</v>
      </c>
    </row>
    <row r="50" spans="2:10" ht="13.5" customHeight="1"/>
    <row r="51" spans="2:10" ht="13.5" hidden="1" customHeight="1"/>
    <row r="52" spans="2:10" ht="13.5" hidden="1" customHeight="1"/>
    <row r="53" spans="2:10" ht="13.5" hidden="1" customHeight="1"/>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2017-03-01T07:54:53Z</cp:lastPrinted>
  <dcterms:created xsi:type="dcterms:W3CDTF">2017-02-15T17:57:55Z</dcterms:created>
  <dcterms:modified xsi:type="dcterms:W3CDTF">2017-03-10T03:59:56Z</dcterms:modified>
  <cp:category/>
</cp:coreProperties>
</file>